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5ec66ae0b4c5bc/ドキュメント/"/>
    </mc:Choice>
  </mc:AlternateContent>
  <xr:revisionPtr revIDLastSave="60" documentId="8_{3FE17687-3EC4-43DC-BDCB-8DEC257644CD}" xr6:coauthVersionLast="47" xr6:coauthVersionMax="47" xr10:uidLastSave="{6BE4B18F-F9AA-4FF4-B744-A3BA0D646113}"/>
  <bookViews>
    <workbookView xWindow="-110" yWindow="-110" windowWidth="19420" windowHeight="10300" activeTab="3" xr2:uid="{49274FF4-E8B0-478F-9AD6-C5482810C880}"/>
  </bookViews>
  <sheets>
    <sheet name="見積" sheetId="1" r:id="rId1"/>
    <sheet name="計画見積" sheetId="2" r:id="rId2"/>
    <sheet name="令和8年請求" sheetId="3" r:id="rId3"/>
    <sheet name="令和８年計画請求" sheetId="4" r:id="rId4"/>
  </sheets>
  <definedNames>
    <definedName name="_xlnm.Print_Area" localSheetId="1">計画見積!$A$1:$L$28</definedName>
    <definedName name="_xlnm.Print_Area" localSheetId="0">見積!$A$1:$N$110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4" l="1"/>
  <c r="J28" i="4" s="1"/>
  <c r="H16" i="4"/>
  <c r="H15" i="4"/>
  <c r="H17" i="4" s="1"/>
  <c r="I109" i="3"/>
  <c r="I110" i="3" s="1"/>
  <c r="M108" i="3"/>
  <c r="N108" i="3" s="1"/>
  <c r="L108" i="3"/>
  <c r="M107" i="3"/>
  <c r="L107" i="3"/>
  <c r="N107" i="3" s="1"/>
  <c r="M106" i="3"/>
  <c r="L106" i="3"/>
  <c r="N106" i="3" s="1"/>
  <c r="M105" i="3"/>
  <c r="L105" i="3"/>
  <c r="N105" i="3" s="1"/>
  <c r="M104" i="3"/>
  <c r="N104" i="3" s="1"/>
  <c r="L104" i="3"/>
  <c r="M103" i="3"/>
  <c r="L103" i="3"/>
  <c r="N103" i="3" s="1"/>
  <c r="M102" i="3"/>
  <c r="L102" i="3"/>
  <c r="N102" i="3" s="1"/>
  <c r="M101" i="3"/>
  <c r="L101" i="3"/>
  <c r="N101" i="3" s="1"/>
  <c r="E101" i="3"/>
  <c r="E102" i="3" s="1"/>
  <c r="E103" i="3" s="1"/>
  <c r="E104" i="3" s="1"/>
  <c r="E105" i="3" s="1"/>
  <c r="E106" i="3" s="1"/>
  <c r="E107" i="3" s="1"/>
  <c r="E108" i="3" s="1"/>
  <c r="N100" i="3"/>
  <c r="M100" i="3"/>
  <c r="L100" i="3"/>
  <c r="M99" i="3"/>
  <c r="L99" i="3"/>
  <c r="N99" i="3" s="1"/>
  <c r="M98" i="3"/>
  <c r="L98" i="3"/>
  <c r="N98" i="3" s="1"/>
  <c r="E98" i="3"/>
  <c r="E99" i="3" s="1"/>
  <c r="E100" i="3" s="1"/>
  <c r="M97" i="3"/>
  <c r="L97" i="3"/>
  <c r="N97" i="3" s="1"/>
  <c r="M96" i="3"/>
  <c r="L96" i="3"/>
  <c r="N96" i="3" s="1"/>
  <c r="E96" i="3"/>
  <c r="E97" i="3" s="1"/>
  <c r="M95" i="3"/>
  <c r="L95" i="3"/>
  <c r="N95" i="3" s="1"/>
  <c r="E95" i="3"/>
  <c r="M94" i="3"/>
  <c r="L94" i="3"/>
  <c r="N94" i="3" s="1"/>
  <c r="N93" i="3"/>
  <c r="M93" i="3"/>
  <c r="L93" i="3"/>
  <c r="M92" i="3"/>
  <c r="L92" i="3"/>
  <c r="N92" i="3" s="1"/>
  <c r="M91" i="3"/>
  <c r="L91" i="3"/>
  <c r="N91" i="3" s="1"/>
  <c r="M90" i="3"/>
  <c r="L90" i="3"/>
  <c r="N90" i="3" s="1"/>
  <c r="F90" i="3"/>
  <c r="F91" i="3" s="1"/>
  <c r="F92" i="3" s="1"/>
  <c r="F93" i="3" s="1"/>
  <c r="F94" i="3" s="1"/>
  <c r="F95" i="3" s="1"/>
  <c r="F96" i="3" s="1"/>
  <c r="F97" i="3" s="1"/>
  <c r="F98" i="3" s="1"/>
  <c r="F99" i="3" s="1"/>
  <c r="F100" i="3" s="1"/>
  <c r="F101" i="3" s="1"/>
  <c r="F102" i="3" s="1"/>
  <c r="F103" i="3" s="1"/>
  <c r="F104" i="3" s="1"/>
  <c r="F105" i="3" s="1"/>
  <c r="F106" i="3" s="1"/>
  <c r="F107" i="3" s="1"/>
  <c r="F108" i="3" s="1"/>
  <c r="F109" i="3" s="1"/>
  <c r="L89" i="3"/>
  <c r="K89" i="3"/>
  <c r="M89" i="3" s="1"/>
  <c r="I86" i="3"/>
  <c r="M85" i="3"/>
  <c r="L85" i="3"/>
  <c r="N85" i="3" s="1"/>
  <c r="K85" i="3"/>
  <c r="M84" i="3"/>
  <c r="L84" i="3"/>
  <c r="N84" i="3" s="1"/>
  <c r="K84" i="3"/>
  <c r="L83" i="3"/>
  <c r="K83" i="3"/>
  <c r="M83" i="3" s="1"/>
  <c r="L82" i="3"/>
  <c r="K82" i="3"/>
  <c r="M82" i="3" s="1"/>
  <c r="E82" i="3"/>
  <c r="E83" i="3" s="1"/>
  <c r="E84" i="3" s="1"/>
  <c r="E85" i="3" s="1"/>
  <c r="L81" i="3"/>
  <c r="K81" i="3"/>
  <c r="M81" i="3" s="1"/>
  <c r="E81" i="3"/>
  <c r="L80" i="3"/>
  <c r="K80" i="3"/>
  <c r="M80" i="3" s="1"/>
  <c r="M79" i="3"/>
  <c r="N79" i="3" s="1"/>
  <c r="L79" i="3"/>
  <c r="M78" i="3"/>
  <c r="L78" i="3"/>
  <c r="N78" i="3" s="1"/>
  <c r="F78" i="3"/>
  <c r="F79" i="3" s="1"/>
  <c r="F80" i="3" s="1"/>
  <c r="F81" i="3" s="1"/>
  <c r="F82" i="3" s="1"/>
  <c r="F83" i="3" s="1"/>
  <c r="F84" i="3" s="1"/>
  <c r="F85" i="3" s="1"/>
  <c r="F86" i="3" s="1"/>
  <c r="C78" i="3"/>
  <c r="C79" i="3" s="1"/>
  <c r="C80" i="3" s="1"/>
  <c r="C81" i="3" s="1"/>
  <c r="C82" i="3" s="1"/>
  <c r="C83" i="3" s="1"/>
  <c r="C84" i="3" s="1"/>
  <c r="C85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C106" i="3" s="1"/>
  <c r="C107" i="3" s="1"/>
  <c r="C108" i="3" s="1"/>
  <c r="M77" i="3"/>
  <c r="N77" i="3" s="1"/>
  <c r="L77" i="3"/>
  <c r="K77" i="3"/>
  <c r="M76" i="3"/>
  <c r="N76" i="3" s="1"/>
  <c r="L76" i="3"/>
  <c r="K76" i="3"/>
  <c r="L75" i="3"/>
  <c r="K75" i="3"/>
  <c r="M75" i="3" s="1"/>
  <c r="F75" i="3"/>
  <c r="F76" i="3" s="1"/>
  <c r="F77" i="3" s="1"/>
  <c r="C75" i="3"/>
  <c r="C76" i="3" s="1"/>
  <c r="C77" i="3" s="1"/>
  <c r="M74" i="3"/>
  <c r="L74" i="3"/>
  <c r="N74" i="3" s="1"/>
  <c r="K74" i="3"/>
  <c r="F74" i="3"/>
  <c r="C74" i="3"/>
  <c r="L73" i="3"/>
  <c r="K73" i="3"/>
  <c r="M73" i="3" s="1"/>
  <c r="I68" i="3"/>
  <c r="M67" i="3"/>
  <c r="L67" i="3"/>
  <c r="N67" i="3" s="1"/>
  <c r="K67" i="3"/>
  <c r="L66" i="3"/>
  <c r="K66" i="3"/>
  <c r="M66" i="3" s="1"/>
  <c r="L65" i="3"/>
  <c r="K65" i="3"/>
  <c r="M65" i="3" s="1"/>
  <c r="L64" i="3"/>
  <c r="K64" i="3"/>
  <c r="M64" i="3" s="1"/>
  <c r="L63" i="3"/>
  <c r="K63" i="3"/>
  <c r="M63" i="3" s="1"/>
  <c r="L62" i="3"/>
  <c r="K62" i="3"/>
  <c r="M62" i="3" s="1"/>
  <c r="M61" i="3"/>
  <c r="N61" i="3" s="1"/>
  <c r="L61" i="3"/>
  <c r="K61" i="3"/>
  <c r="M60" i="3"/>
  <c r="N60" i="3" s="1"/>
  <c r="L60" i="3"/>
  <c r="K60" i="3"/>
  <c r="L59" i="3"/>
  <c r="K59" i="3"/>
  <c r="M59" i="3" s="1"/>
  <c r="L58" i="3"/>
  <c r="K58" i="3"/>
  <c r="M58" i="3" s="1"/>
  <c r="L57" i="3"/>
  <c r="K57" i="3"/>
  <c r="M57" i="3" s="1"/>
  <c r="E57" i="3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L56" i="3"/>
  <c r="K56" i="3"/>
  <c r="M56" i="3" s="1"/>
  <c r="L55" i="3"/>
  <c r="K55" i="3"/>
  <c r="M55" i="3" s="1"/>
  <c r="L54" i="3"/>
  <c r="K54" i="3"/>
  <c r="M54" i="3" s="1"/>
  <c r="N54" i="3" s="1"/>
  <c r="E54" i="3"/>
  <c r="E55" i="3" s="1"/>
  <c r="E56" i="3" s="1"/>
  <c r="L53" i="3"/>
  <c r="K53" i="3"/>
  <c r="M53" i="3" s="1"/>
  <c r="N53" i="3" s="1"/>
  <c r="L52" i="3"/>
  <c r="K52" i="3"/>
  <c r="M52" i="3" s="1"/>
  <c r="L51" i="3"/>
  <c r="K51" i="3"/>
  <c r="M51" i="3" s="1"/>
  <c r="L50" i="3"/>
  <c r="K50" i="3"/>
  <c r="M50" i="3" s="1"/>
  <c r="F50" i="3"/>
  <c r="F51" i="3" s="1"/>
  <c r="F52" i="3" s="1"/>
  <c r="F53" i="3" s="1"/>
  <c r="F54" i="3" s="1"/>
  <c r="F55" i="3" s="1"/>
  <c r="F56" i="3" s="1"/>
  <c r="F57" i="3" s="1"/>
  <c r="F58" i="3" s="1"/>
  <c r="F59" i="3" s="1"/>
  <c r="F60" i="3" s="1"/>
  <c r="F61" i="3" s="1"/>
  <c r="F62" i="3" s="1"/>
  <c r="F63" i="3" s="1"/>
  <c r="F64" i="3" s="1"/>
  <c r="F65" i="3" s="1"/>
  <c r="F66" i="3" s="1"/>
  <c r="F67" i="3" s="1"/>
  <c r="F68" i="3" s="1"/>
  <c r="L49" i="3"/>
  <c r="K49" i="3"/>
  <c r="M49" i="3" s="1"/>
  <c r="F49" i="3"/>
  <c r="M48" i="3"/>
  <c r="L48" i="3"/>
  <c r="N48" i="3" s="1"/>
  <c r="K48" i="3"/>
  <c r="I45" i="3"/>
  <c r="I69" i="3" s="1"/>
  <c r="N44" i="3"/>
  <c r="M44" i="3"/>
  <c r="L44" i="3"/>
  <c r="K44" i="3"/>
  <c r="M43" i="3"/>
  <c r="N43" i="3" s="1"/>
  <c r="L43" i="3"/>
  <c r="K43" i="3"/>
  <c r="L42" i="3"/>
  <c r="K42" i="3"/>
  <c r="M42" i="3" s="1"/>
  <c r="E42" i="3"/>
  <c r="E43" i="3" s="1"/>
  <c r="E44" i="3" s="1"/>
  <c r="L41" i="3"/>
  <c r="K41" i="3"/>
  <c r="M41" i="3" s="1"/>
  <c r="L40" i="3"/>
  <c r="K40" i="3"/>
  <c r="M40" i="3" s="1"/>
  <c r="E40" i="3"/>
  <c r="E41" i="3" s="1"/>
  <c r="L39" i="3"/>
  <c r="K39" i="3"/>
  <c r="M39" i="3" s="1"/>
  <c r="L38" i="3"/>
  <c r="K38" i="3"/>
  <c r="M38" i="3" s="1"/>
  <c r="L37" i="3"/>
  <c r="K37" i="3"/>
  <c r="M37" i="3" s="1"/>
  <c r="F37" i="3"/>
  <c r="F38" i="3" s="1"/>
  <c r="F39" i="3" s="1"/>
  <c r="F40" i="3" s="1"/>
  <c r="F41" i="3" s="1"/>
  <c r="F42" i="3" s="1"/>
  <c r="F43" i="3" s="1"/>
  <c r="F44" i="3" s="1"/>
  <c r="F45" i="3" s="1"/>
  <c r="L36" i="3"/>
  <c r="K36" i="3"/>
  <c r="M36" i="3" s="1"/>
  <c r="L35" i="3"/>
  <c r="K35" i="3"/>
  <c r="M35" i="3" s="1"/>
  <c r="L34" i="3"/>
  <c r="K34" i="3"/>
  <c r="M34" i="3" s="1"/>
  <c r="F34" i="3"/>
  <c r="F35" i="3" s="1"/>
  <c r="F36" i="3" s="1"/>
  <c r="C34" i="3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M33" i="3"/>
  <c r="N33" i="3" s="1"/>
  <c r="L33" i="3"/>
  <c r="K33" i="3"/>
  <c r="F33" i="3"/>
  <c r="C33" i="3"/>
  <c r="M32" i="3"/>
  <c r="L32" i="3"/>
  <c r="K32" i="3"/>
  <c r="I27" i="3"/>
  <c r="I26" i="3"/>
  <c r="I28" i="3" s="1"/>
  <c r="J18" i="3"/>
  <c r="J27" i="2"/>
  <c r="J28" i="2" s="1"/>
  <c r="H15" i="2"/>
  <c r="I109" i="1"/>
  <c r="M108" i="1"/>
  <c r="L108" i="1"/>
  <c r="N108" i="1" s="1"/>
  <c r="M107" i="1"/>
  <c r="L107" i="1"/>
  <c r="N107" i="1" s="1"/>
  <c r="M106" i="1"/>
  <c r="L106" i="1"/>
  <c r="N106" i="1" s="1"/>
  <c r="M105" i="1"/>
  <c r="L105" i="1"/>
  <c r="M104" i="1"/>
  <c r="L104" i="1"/>
  <c r="N104" i="1" s="1"/>
  <c r="M103" i="1"/>
  <c r="L103" i="1"/>
  <c r="M102" i="1"/>
  <c r="L102" i="1"/>
  <c r="N102" i="1" s="1"/>
  <c r="M101" i="1"/>
  <c r="L101" i="1"/>
  <c r="N101" i="1" s="1"/>
  <c r="M100" i="1"/>
  <c r="L100" i="1"/>
  <c r="M99" i="1"/>
  <c r="L99" i="1"/>
  <c r="N99" i="1" s="1"/>
  <c r="M98" i="1"/>
  <c r="L98" i="1"/>
  <c r="N98" i="1" s="1"/>
  <c r="M97" i="1"/>
  <c r="L97" i="1"/>
  <c r="N97" i="1" s="1"/>
  <c r="E97" i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M96" i="1"/>
  <c r="L96" i="1"/>
  <c r="N96" i="1" s="1"/>
  <c r="M95" i="1"/>
  <c r="L95" i="1"/>
  <c r="N95" i="1" s="1"/>
  <c r="E95" i="1"/>
  <c r="E96" i="1" s="1"/>
  <c r="M94" i="1"/>
  <c r="L94" i="1"/>
  <c r="N94" i="1" s="1"/>
  <c r="M93" i="1"/>
  <c r="L93" i="1"/>
  <c r="N93" i="1" s="1"/>
  <c r="M92" i="1"/>
  <c r="L92" i="1"/>
  <c r="N92" i="1" s="1"/>
  <c r="M91" i="1"/>
  <c r="L91" i="1"/>
  <c r="M90" i="1"/>
  <c r="L90" i="1"/>
  <c r="N90" i="1" s="1"/>
  <c r="F90" i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L89" i="1"/>
  <c r="K89" i="1"/>
  <c r="M89" i="1" s="1"/>
  <c r="I86" i="1"/>
  <c r="I110" i="1" s="1"/>
  <c r="L85" i="1"/>
  <c r="K85" i="1"/>
  <c r="M85" i="1" s="1"/>
  <c r="L84" i="1"/>
  <c r="K84" i="1"/>
  <c r="M84" i="1" s="1"/>
  <c r="L83" i="1"/>
  <c r="K83" i="1"/>
  <c r="M83" i="1" s="1"/>
  <c r="L82" i="1"/>
  <c r="K82" i="1"/>
  <c r="M82" i="1" s="1"/>
  <c r="L81" i="1"/>
  <c r="K81" i="1"/>
  <c r="M81" i="1" s="1"/>
  <c r="E81" i="1"/>
  <c r="E82" i="1" s="1"/>
  <c r="E83" i="1" s="1"/>
  <c r="E84" i="1" s="1"/>
  <c r="E85" i="1" s="1"/>
  <c r="L80" i="1"/>
  <c r="K80" i="1"/>
  <c r="M80" i="1" s="1"/>
  <c r="M79" i="1"/>
  <c r="L79" i="1"/>
  <c r="N79" i="1" s="1"/>
  <c r="M78" i="1"/>
  <c r="L78" i="1"/>
  <c r="N78" i="1" s="1"/>
  <c r="L77" i="1"/>
  <c r="K77" i="1"/>
  <c r="M77" i="1" s="1"/>
  <c r="N77" i="1" s="1"/>
  <c r="L76" i="1"/>
  <c r="K76" i="1"/>
  <c r="M76" i="1" s="1"/>
  <c r="L75" i="1"/>
  <c r="K75" i="1"/>
  <c r="M75" i="1" s="1"/>
  <c r="L74" i="1"/>
  <c r="K74" i="1"/>
  <c r="M74" i="1" s="1"/>
  <c r="F74" i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C74" i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L73" i="1"/>
  <c r="K73" i="1"/>
  <c r="M73" i="1" s="1"/>
  <c r="I68" i="1"/>
  <c r="L67" i="1"/>
  <c r="K67" i="1"/>
  <c r="M67" i="1" s="1"/>
  <c r="N67" i="1" s="1"/>
  <c r="L66" i="1"/>
  <c r="K66" i="1"/>
  <c r="M66" i="1" s="1"/>
  <c r="L65" i="1"/>
  <c r="K65" i="1"/>
  <c r="M65" i="1" s="1"/>
  <c r="L64" i="1"/>
  <c r="K64" i="1"/>
  <c r="M64" i="1" s="1"/>
  <c r="L63" i="1"/>
  <c r="K63" i="1"/>
  <c r="M63" i="1" s="1"/>
  <c r="L62" i="1"/>
  <c r="K62" i="1"/>
  <c r="M62" i="1" s="1"/>
  <c r="L61" i="1"/>
  <c r="K61" i="1"/>
  <c r="M61" i="1" s="1"/>
  <c r="L60" i="1"/>
  <c r="K60" i="1"/>
  <c r="M60" i="1" s="1"/>
  <c r="L59" i="1"/>
  <c r="K59" i="1"/>
  <c r="M59" i="1" s="1"/>
  <c r="L58" i="1"/>
  <c r="K58" i="1"/>
  <c r="M58" i="1" s="1"/>
  <c r="N58" i="1" s="1"/>
  <c r="L57" i="1"/>
  <c r="K57" i="1"/>
  <c r="M57" i="1" s="1"/>
  <c r="L56" i="1"/>
  <c r="K56" i="1"/>
  <c r="M56" i="1" s="1"/>
  <c r="L55" i="1"/>
  <c r="K55" i="1"/>
  <c r="M55" i="1" s="1"/>
  <c r="N55" i="1" s="1"/>
  <c r="L54" i="1"/>
  <c r="K54" i="1"/>
  <c r="M54" i="1" s="1"/>
  <c r="E54" i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L53" i="1"/>
  <c r="K53" i="1"/>
  <c r="M53" i="1" s="1"/>
  <c r="L52" i="1"/>
  <c r="K52" i="1"/>
  <c r="M52" i="1" s="1"/>
  <c r="L51" i="1"/>
  <c r="K51" i="1"/>
  <c r="M51" i="1" s="1"/>
  <c r="L50" i="1"/>
  <c r="K50" i="1"/>
  <c r="M50" i="1" s="1"/>
  <c r="F50" i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L49" i="1"/>
  <c r="K49" i="1"/>
  <c r="M49" i="1" s="1"/>
  <c r="N49" i="1" s="1"/>
  <c r="F49" i="1"/>
  <c r="L48" i="1"/>
  <c r="K48" i="1"/>
  <c r="M48" i="1" s="1"/>
  <c r="I45" i="1"/>
  <c r="L44" i="1"/>
  <c r="K44" i="1"/>
  <c r="M44" i="1" s="1"/>
  <c r="L43" i="1"/>
  <c r="K43" i="1"/>
  <c r="M43" i="1" s="1"/>
  <c r="L42" i="1"/>
  <c r="K42" i="1"/>
  <c r="M42" i="1" s="1"/>
  <c r="L41" i="1"/>
  <c r="K41" i="1"/>
  <c r="M41" i="1" s="1"/>
  <c r="L40" i="1"/>
  <c r="K40" i="1"/>
  <c r="M40" i="1" s="1"/>
  <c r="E40" i="1"/>
  <c r="E41" i="1" s="1"/>
  <c r="E42" i="1" s="1"/>
  <c r="E43" i="1" s="1"/>
  <c r="E44" i="1" s="1"/>
  <c r="L39" i="1"/>
  <c r="K39" i="1"/>
  <c r="M39" i="1" s="1"/>
  <c r="L38" i="1"/>
  <c r="K38" i="1"/>
  <c r="M38" i="1" s="1"/>
  <c r="L37" i="1"/>
  <c r="K37" i="1"/>
  <c r="M37" i="1" s="1"/>
  <c r="L36" i="1"/>
  <c r="K36" i="1"/>
  <c r="M36" i="1" s="1"/>
  <c r="L35" i="1"/>
  <c r="K35" i="1"/>
  <c r="M35" i="1" s="1"/>
  <c r="L34" i="1"/>
  <c r="K34" i="1"/>
  <c r="M34" i="1" s="1"/>
  <c r="N34" i="1" s="1"/>
  <c r="L33" i="1"/>
  <c r="K33" i="1"/>
  <c r="M33" i="1" s="1"/>
  <c r="F33" i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C33" i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L32" i="1"/>
  <c r="K32" i="1"/>
  <c r="M32" i="1" s="1"/>
  <c r="I27" i="1"/>
  <c r="I26" i="1"/>
  <c r="I28" i="1" s="1"/>
  <c r="J18" i="1" s="1"/>
  <c r="N51" i="3" l="1"/>
  <c r="N65" i="3"/>
  <c r="N59" i="3"/>
  <c r="N39" i="3"/>
  <c r="N82" i="3"/>
  <c r="M68" i="3"/>
  <c r="N56" i="3"/>
  <c r="N42" i="3"/>
  <c r="N36" i="3"/>
  <c r="N37" i="3"/>
  <c r="N66" i="3"/>
  <c r="L45" i="3"/>
  <c r="M109" i="3"/>
  <c r="N63" i="3"/>
  <c r="L68" i="3"/>
  <c r="N41" i="3"/>
  <c r="N62" i="3"/>
  <c r="N89" i="3"/>
  <c r="N109" i="3" s="1"/>
  <c r="N52" i="3"/>
  <c r="N34" i="3"/>
  <c r="L109" i="3"/>
  <c r="N64" i="3"/>
  <c r="N75" i="3"/>
  <c r="N35" i="3"/>
  <c r="N49" i="3"/>
  <c r="N68" i="3" s="1"/>
  <c r="N80" i="3"/>
  <c r="N57" i="3"/>
  <c r="M45" i="3"/>
  <c r="M69" i="3" s="1"/>
  <c r="N32" i="3"/>
  <c r="N45" i="3" s="1"/>
  <c r="N50" i="3"/>
  <c r="N58" i="3"/>
  <c r="N81" i="3"/>
  <c r="N40" i="3"/>
  <c r="M86" i="3"/>
  <c r="N73" i="3"/>
  <c r="N55" i="3"/>
  <c r="N83" i="3"/>
  <c r="N38" i="3"/>
  <c r="L86" i="3"/>
  <c r="L110" i="3" s="1"/>
  <c r="N52" i="1"/>
  <c r="N91" i="1"/>
  <c r="I69" i="1"/>
  <c r="N42" i="1"/>
  <c r="N62" i="1"/>
  <c r="N82" i="1"/>
  <c r="N54" i="1"/>
  <c r="N63" i="1"/>
  <c r="N75" i="1"/>
  <c r="N76" i="1"/>
  <c r="N103" i="1"/>
  <c r="N105" i="1"/>
  <c r="N61" i="1"/>
  <c r="N43" i="1"/>
  <c r="N53" i="1"/>
  <c r="N100" i="1"/>
  <c r="H16" i="2"/>
  <c r="H17" i="2" s="1"/>
  <c r="N65" i="1"/>
  <c r="N84" i="1"/>
  <c r="N44" i="1"/>
  <c r="N38" i="1"/>
  <c r="N41" i="1"/>
  <c r="N36" i="1"/>
  <c r="N39" i="1"/>
  <c r="N57" i="1"/>
  <c r="L68" i="1"/>
  <c r="N35" i="1"/>
  <c r="N59" i="1"/>
  <c r="N85" i="1"/>
  <c r="M68" i="1"/>
  <c r="M45" i="1"/>
  <c r="M69" i="1" s="1"/>
  <c r="L45" i="1"/>
  <c r="L69" i="1" s="1"/>
  <c r="N74" i="1"/>
  <c r="N81" i="1"/>
  <c r="N56" i="1"/>
  <c r="N64" i="1"/>
  <c r="N40" i="1"/>
  <c r="M86" i="1"/>
  <c r="N32" i="1"/>
  <c r="N50" i="1"/>
  <c r="L109" i="1"/>
  <c r="N89" i="1"/>
  <c r="N83" i="1"/>
  <c r="N66" i="1"/>
  <c r="N37" i="1"/>
  <c r="N73" i="1"/>
  <c r="N33" i="1"/>
  <c r="N51" i="1"/>
  <c r="M109" i="1"/>
  <c r="N48" i="1"/>
  <c r="N80" i="1"/>
  <c r="N60" i="1"/>
  <c r="L86" i="1"/>
  <c r="N69" i="3" l="1"/>
  <c r="J16" i="3" s="1"/>
  <c r="L69" i="3"/>
  <c r="N86" i="3"/>
  <c r="N110" i="3" s="1"/>
  <c r="J17" i="3" s="1"/>
  <c r="M110" i="3"/>
  <c r="L110" i="1"/>
  <c r="N109" i="1"/>
  <c r="N86" i="1"/>
  <c r="N68" i="1"/>
  <c r="N45" i="1"/>
  <c r="N69" i="1" s="1"/>
  <c r="J16" i="1" s="1"/>
  <c r="M110" i="1"/>
  <c r="J20" i="3" l="1"/>
  <c r="N110" i="1"/>
  <c r="J17" i="1" s="1"/>
  <c r="J20" i="1"/>
  <c r="H11" i="1" s="1"/>
  <c r="H11" i="3" l="1"/>
  <c r="J21" i="3"/>
  <c r="H12" i="3" s="1"/>
  <c r="J21" i="1"/>
  <c r="H12" i="1" s="1"/>
  <c r="J22" i="1"/>
  <c r="H13" i="1"/>
  <c r="J22" i="3" l="1"/>
  <c r="H13" i="3"/>
</calcChain>
</file>

<file path=xl/sharedStrings.xml><?xml version="1.0" encoding="utf-8"?>
<sst xmlns="http://schemas.openxmlformats.org/spreadsheetml/2006/main" count="430" uniqueCount="76">
  <si>
    <t>八幡神社（厄除八幡宮）</t>
    <rPh sb="0" eb="2">
      <t>ヤハタ</t>
    </rPh>
    <rPh sb="2" eb="4">
      <t>ジンジャ</t>
    </rPh>
    <rPh sb="5" eb="10">
      <t>ヤクヨケハチマングウ</t>
    </rPh>
    <phoneticPr fontId="4"/>
  </si>
  <si>
    <t>宮城宮司様</t>
    <rPh sb="0" eb="2">
      <t>ミヤギ</t>
    </rPh>
    <rPh sb="2" eb="4">
      <t>グウジ</t>
    </rPh>
    <rPh sb="4" eb="5">
      <t>サマ</t>
    </rPh>
    <phoneticPr fontId="4"/>
  </si>
  <si>
    <t>御請求金額</t>
    <rPh sb="0" eb="3">
      <t>ゴセイキュウ</t>
    </rPh>
    <rPh sb="3" eb="5">
      <t>キンガク</t>
    </rPh>
    <phoneticPr fontId="4"/>
  </si>
  <si>
    <t>消費税</t>
    <rPh sb="0" eb="3">
      <t>ショウヒゼイ</t>
    </rPh>
    <phoneticPr fontId="4"/>
  </si>
  <si>
    <t>合計金額</t>
    <rPh sb="0" eb="2">
      <t>ゴウケイ</t>
    </rPh>
    <rPh sb="2" eb="4">
      <t>キンガク</t>
    </rPh>
    <phoneticPr fontId="4"/>
  </si>
  <si>
    <t>部　署　名</t>
    <rPh sb="0" eb="1">
      <t>ブ</t>
    </rPh>
    <rPh sb="2" eb="3">
      <t>ショ</t>
    </rPh>
    <rPh sb="4" eb="5">
      <t>メイ</t>
    </rPh>
    <phoneticPr fontId="4"/>
  </si>
  <si>
    <t>小計1</t>
    <rPh sb="0" eb="2">
      <t>ショウケイ</t>
    </rPh>
    <phoneticPr fontId="4"/>
  </si>
  <si>
    <t>小計2</t>
    <rPh sb="0" eb="2">
      <t>ショウケイ</t>
    </rPh>
    <phoneticPr fontId="4"/>
  </si>
  <si>
    <t>看板・標識設営及び撤去</t>
    <rPh sb="0" eb="2">
      <t>カンバン</t>
    </rPh>
    <rPh sb="3" eb="5">
      <t>ヒョウシキ</t>
    </rPh>
    <rPh sb="5" eb="7">
      <t>セツエイ</t>
    </rPh>
    <rPh sb="7" eb="8">
      <t>オヨ</t>
    </rPh>
    <rPh sb="9" eb="11">
      <t>テッキョ</t>
    </rPh>
    <phoneticPr fontId="4"/>
  </si>
  <si>
    <t>小計3</t>
    <rPh sb="0" eb="2">
      <t>ショウケイ</t>
    </rPh>
    <phoneticPr fontId="4"/>
  </si>
  <si>
    <t>消耗品</t>
    <rPh sb="0" eb="2">
      <t>ショウモウ</t>
    </rPh>
    <rPh sb="2" eb="3">
      <t>ヒン</t>
    </rPh>
    <phoneticPr fontId="4"/>
  </si>
  <si>
    <t>小計（消費税相当額）</t>
    <rPh sb="0" eb="2">
      <t>ショウケイ</t>
    </rPh>
    <rPh sb="3" eb="6">
      <t>ショウヒゼイ</t>
    </rPh>
    <rPh sb="6" eb="8">
      <t>ソウトウ</t>
    </rPh>
    <rPh sb="8" eb="9">
      <t>ガク</t>
    </rPh>
    <phoneticPr fontId="4"/>
  </si>
  <si>
    <t>合　計</t>
    <rPh sb="0" eb="1">
      <t>ゴウ</t>
    </rPh>
    <rPh sb="2" eb="3">
      <t>ケイ</t>
    </rPh>
    <phoneticPr fontId="4"/>
  </si>
  <si>
    <t>看板･標識等設営</t>
    <rPh sb="0" eb="2">
      <t>カンバン</t>
    </rPh>
    <rPh sb="3" eb="5">
      <t>ヒョウシキ</t>
    </rPh>
    <rPh sb="5" eb="6">
      <t>ナド</t>
    </rPh>
    <rPh sb="6" eb="8">
      <t>セツエイ</t>
    </rPh>
    <phoneticPr fontId="4"/>
  </si>
  <si>
    <t>人員</t>
    <rPh sb="0" eb="2">
      <t>ジンイン</t>
    </rPh>
    <phoneticPr fontId="4"/>
  </si>
  <si>
    <t>時　間</t>
    <rPh sb="0" eb="1">
      <t>トキ</t>
    </rPh>
    <rPh sb="2" eb="3">
      <t>アイダ</t>
    </rPh>
    <phoneticPr fontId="4"/>
  </si>
  <si>
    <t>単　価</t>
    <rPh sb="0" eb="1">
      <t>タン</t>
    </rPh>
    <rPh sb="2" eb="3">
      <t>アタイ</t>
    </rPh>
    <phoneticPr fontId="4"/>
  </si>
  <si>
    <t>合計</t>
    <rPh sb="0" eb="2">
      <t>ゴウケイ</t>
    </rPh>
    <phoneticPr fontId="4"/>
  </si>
  <si>
    <t>設置</t>
    <rPh sb="0" eb="2">
      <t>セッチ</t>
    </rPh>
    <phoneticPr fontId="4"/>
  </si>
  <si>
    <t>08:00～17:00</t>
    <phoneticPr fontId="4"/>
  </si>
  <si>
    <t>撤去</t>
    <rPh sb="0" eb="2">
      <t>テッキョ</t>
    </rPh>
    <phoneticPr fontId="4"/>
  </si>
  <si>
    <t>運営本部</t>
    <rPh sb="0" eb="2">
      <t>ウンエイ</t>
    </rPh>
    <rPh sb="2" eb="4">
      <t>ホンブ</t>
    </rPh>
    <phoneticPr fontId="4"/>
  </si>
  <si>
    <t>No</t>
    <phoneticPr fontId="4"/>
  </si>
  <si>
    <t>部署</t>
    <rPh sb="0" eb="2">
      <t>ブショ</t>
    </rPh>
    <phoneticPr fontId="4"/>
  </si>
  <si>
    <t>ポスト</t>
    <phoneticPr fontId="4"/>
  </si>
  <si>
    <t>累計</t>
    <rPh sb="0" eb="2">
      <t>ルイケイ</t>
    </rPh>
    <phoneticPr fontId="4"/>
  </si>
  <si>
    <t>職域</t>
    <rPh sb="0" eb="2">
      <t>ショクイキ</t>
    </rPh>
    <phoneticPr fontId="4"/>
  </si>
  <si>
    <t>勤務時間</t>
    <rPh sb="0" eb="2">
      <t>キンム</t>
    </rPh>
    <rPh sb="2" eb="4">
      <t>ジカン</t>
    </rPh>
    <phoneticPr fontId="4"/>
  </si>
  <si>
    <t>超過勤務</t>
    <rPh sb="0" eb="2">
      <t>チョウカ</t>
    </rPh>
    <rPh sb="2" eb="4">
      <t>キンム</t>
    </rPh>
    <phoneticPr fontId="4"/>
  </si>
  <si>
    <t>定時単価</t>
    <rPh sb="0" eb="2">
      <t>テイジ</t>
    </rPh>
    <rPh sb="2" eb="4">
      <t>タンカ</t>
    </rPh>
    <phoneticPr fontId="4"/>
  </si>
  <si>
    <t>超勤単価</t>
    <rPh sb="0" eb="1">
      <t>チョウ</t>
    </rPh>
    <rPh sb="1" eb="2">
      <t>ツトム</t>
    </rPh>
    <rPh sb="2" eb="4">
      <t>タンカ</t>
    </rPh>
    <phoneticPr fontId="4"/>
  </si>
  <si>
    <t>定時金額</t>
    <rPh sb="0" eb="2">
      <t>テイジ</t>
    </rPh>
    <rPh sb="2" eb="4">
      <t>キンガク</t>
    </rPh>
    <phoneticPr fontId="4"/>
  </si>
  <si>
    <t>超勤金額</t>
    <rPh sb="0" eb="2">
      <t>チョウキン</t>
    </rPh>
    <rPh sb="2" eb="4">
      <t>キンガク</t>
    </rPh>
    <phoneticPr fontId="4"/>
  </si>
  <si>
    <t>本部</t>
    <rPh sb="0" eb="2">
      <t>ホンブ</t>
    </rPh>
    <phoneticPr fontId="4"/>
  </si>
  <si>
    <t>責任者</t>
    <rPh sb="0" eb="3">
      <t>セキニンシャ</t>
    </rPh>
    <phoneticPr fontId="4"/>
  </si>
  <si>
    <t>08:00～20:00</t>
    <phoneticPr fontId="4"/>
  </si>
  <si>
    <t>副責兼雑踏隊長</t>
    <rPh sb="0" eb="1">
      <t>フク</t>
    </rPh>
    <rPh sb="1" eb="2">
      <t>セキ</t>
    </rPh>
    <rPh sb="2" eb="3">
      <t>ケン</t>
    </rPh>
    <rPh sb="3" eb="5">
      <t>ザットウ</t>
    </rPh>
    <rPh sb="5" eb="7">
      <t>タイチョウ</t>
    </rPh>
    <phoneticPr fontId="4"/>
  </si>
  <si>
    <t>09:00～20:00</t>
    <phoneticPr fontId="4"/>
  </si>
  <si>
    <t>雑踏遊撃1</t>
    <rPh sb="0" eb="2">
      <t>ザットウ</t>
    </rPh>
    <rPh sb="2" eb="4">
      <t>ユウゲキ</t>
    </rPh>
    <phoneticPr fontId="4"/>
  </si>
  <si>
    <t>雑踏遊撃2</t>
    <rPh sb="0" eb="2">
      <t>ザットウ</t>
    </rPh>
    <rPh sb="2" eb="4">
      <t>ユウゲキ</t>
    </rPh>
    <phoneticPr fontId="4"/>
  </si>
  <si>
    <t>雑踏遊撃3</t>
    <rPh sb="0" eb="2">
      <t>ザットウ</t>
    </rPh>
    <rPh sb="2" eb="4">
      <t>ユウゲキ</t>
    </rPh>
    <phoneticPr fontId="4"/>
  </si>
  <si>
    <t>拝殿内案内1</t>
    <rPh sb="0" eb="2">
      <t>ハイデン</t>
    </rPh>
    <rPh sb="2" eb="3">
      <t>ナイ</t>
    </rPh>
    <rPh sb="3" eb="5">
      <t>アンナイ</t>
    </rPh>
    <phoneticPr fontId="4"/>
  </si>
  <si>
    <t>拝殿内案内2</t>
    <rPh sb="0" eb="2">
      <t>ハイデン</t>
    </rPh>
    <rPh sb="2" eb="3">
      <t>ナイ</t>
    </rPh>
    <rPh sb="3" eb="5">
      <t>アンナイ</t>
    </rPh>
    <phoneticPr fontId="4"/>
  </si>
  <si>
    <t>雑踏対策</t>
    <rPh sb="0" eb="2">
      <t>ザットウ</t>
    </rPh>
    <rPh sb="2" eb="4">
      <t>タイサク</t>
    </rPh>
    <phoneticPr fontId="4"/>
  </si>
  <si>
    <t>本殿階段下</t>
    <rPh sb="0" eb="2">
      <t>ホンデン</t>
    </rPh>
    <rPh sb="2" eb="4">
      <t>カイダン</t>
    </rPh>
    <rPh sb="4" eb="5">
      <t>シタ</t>
    </rPh>
    <phoneticPr fontId="4"/>
  </si>
  <si>
    <t>参道階段上</t>
    <rPh sb="0" eb="2">
      <t>サンドウ</t>
    </rPh>
    <rPh sb="2" eb="4">
      <t>カイダン</t>
    </rPh>
    <rPh sb="4" eb="5">
      <t>ウエ</t>
    </rPh>
    <phoneticPr fontId="4"/>
  </si>
  <si>
    <t>参道階段下</t>
    <rPh sb="0" eb="2">
      <t>サンドウ</t>
    </rPh>
    <rPh sb="2" eb="4">
      <t>カイダン</t>
    </rPh>
    <rPh sb="4" eb="5">
      <t>シタ</t>
    </rPh>
    <phoneticPr fontId="4"/>
  </si>
  <si>
    <t>小計</t>
    <rPh sb="0" eb="2">
      <t>ショウケイ</t>
    </rPh>
    <phoneticPr fontId="4"/>
  </si>
  <si>
    <t>交通対策隊</t>
    <rPh sb="0" eb="2">
      <t>コウツウ</t>
    </rPh>
    <rPh sb="2" eb="4">
      <t>タイサク</t>
    </rPh>
    <rPh sb="4" eb="5">
      <t>タイ</t>
    </rPh>
    <phoneticPr fontId="4"/>
  </si>
  <si>
    <t>交通対策隊長</t>
    <rPh sb="0" eb="2">
      <t>コウツウ</t>
    </rPh>
    <rPh sb="2" eb="4">
      <t>タイサク</t>
    </rPh>
    <rPh sb="4" eb="6">
      <t>タイチョウ</t>
    </rPh>
    <phoneticPr fontId="4"/>
  </si>
  <si>
    <t>09:00～20:30</t>
    <phoneticPr fontId="4"/>
  </si>
  <si>
    <t>交通遊撃1</t>
    <rPh sb="0" eb="2">
      <t>コウツウ</t>
    </rPh>
    <rPh sb="2" eb="4">
      <t>ユウゲキ</t>
    </rPh>
    <phoneticPr fontId="4"/>
  </si>
  <si>
    <t>交通遊撃2</t>
    <rPh sb="0" eb="2">
      <t>コウツウ</t>
    </rPh>
    <rPh sb="2" eb="4">
      <t>ユウゲキ</t>
    </rPh>
    <phoneticPr fontId="4"/>
  </si>
  <si>
    <t>交通遊撃3</t>
    <rPh sb="0" eb="2">
      <t>コウツウ</t>
    </rPh>
    <rPh sb="2" eb="4">
      <t>ユウゲキ</t>
    </rPh>
    <phoneticPr fontId="4"/>
  </si>
  <si>
    <t>交通遊撃4</t>
    <rPh sb="0" eb="2">
      <t>コウツウ</t>
    </rPh>
    <rPh sb="2" eb="4">
      <t>ユウゲキ</t>
    </rPh>
    <phoneticPr fontId="4"/>
  </si>
  <si>
    <t>ポイント2</t>
    <phoneticPr fontId="4"/>
  </si>
  <si>
    <t>ポイント5～7</t>
    <phoneticPr fontId="4"/>
  </si>
  <si>
    <t>ポイント8～9</t>
    <phoneticPr fontId="4"/>
  </si>
  <si>
    <t>ポイント10</t>
    <phoneticPr fontId="4"/>
  </si>
  <si>
    <t>ポイント25</t>
    <phoneticPr fontId="4"/>
  </si>
  <si>
    <t>ポイント27</t>
    <phoneticPr fontId="4"/>
  </si>
  <si>
    <t>ポイント28</t>
    <phoneticPr fontId="4"/>
  </si>
  <si>
    <t>ポイント29</t>
    <phoneticPr fontId="4"/>
  </si>
  <si>
    <t>ポイント31</t>
    <phoneticPr fontId="4"/>
  </si>
  <si>
    <t>拝殿内案内</t>
    <rPh sb="0" eb="2">
      <t>ハイデン</t>
    </rPh>
    <rPh sb="2" eb="3">
      <t>ナイ</t>
    </rPh>
    <rPh sb="3" eb="5">
      <t>アンナイ</t>
    </rPh>
    <phoneticPr fontId="4"/>
  </si>
  <si>
    <t>計画作成および調整費</t>
    <rPh sb="0" eb="2">
      <t>ケイカク</t>
    </rPh>
    <rPh sb="2" eb="4">
      <t>サクセイ</t>
    </rPh>
    <rPh sb="7" eb="10">
      <t>チョウセイヒ</t>
    </rPh>
    <phoneticPr fontId="4"/>
  </si>
  <si>
    <t>項　　　　目</t>
    <rPh sb="0" eb="1">
      <t>コウ</t>
    </rPh>
    <rPh sb="5" eb="6">
      <t>メ</t>
    </rPh>
    <phoneticPr fontId="4"/>
  </si>
  <si>
    <t>15日本部・雑踏対策・交通対策</t>
    <rPh sb="2" eb="3">
      <t>ヒ</t>
    </rPh>
    <rPh sb="3" eb="5">
      <t>ホンブ</t>
    </rPh>
    <rPh sb="6" eb="8">
      <t>ザットウ</t>
    </rPh>
    <rPh sb="8" eb="10">
      <t>タイサク</t>
    </rPh>
    <rPh sb="11" eb="13">
      <t>コウツウ</t>
    </rPh>
    <rPh sb="13" eb="15">
      <t>タイサク</t>
    </rPh>
    <phoneticPr fontId="4"/>
  </si>
  <si>
    <t>16日本部・雑踏対策・交通対策</t>
    <rPh sb="2" eb="3">
      <t>ヒ</t>
    </rPh>
    <rPh sb="3" eb="5">
      <t>ホンブ</t>
    </rPh>
    <rPh sb="6" eb="8">
      <t>ザットウ</t>
    </rPh>
    <rPh sb="8" eb="10">
      <t>タイサク</t>
    </rPh>
    <rPh sb="11" eb="13">
      <t>コウツウ</t>
    </rPh>
    <rPh sb="13" eb="15">
      <t>タイサク</t>
    </rPh>
    <phoneticPr fontId="4"/>
  </si>
  <si>
    <t>令和８年度厄神大祭実施に伴う御見積書</t>
    <rPh sb="0" eb="2">
      <t>レイワ</t>
    </rPh>
    <rPh sb="3" eb="5">
      <t>ネンド</t>
    </rPh>
    <rPh sb="5" eb="7">
      <t>ヤクジン</t>
    </rPh>
    <rPh sb="7" eb="9">
      <t>タイサイ</t>
    </rPh>
    <rPh sb="9" eb="11">
      <t>ジッシ</t>
    </rPh>
    <rPh sb="12" eb="13">
      <t>トモナ</t>
    </rPh>
    <rPh sb="14" eb="15">
      <t>ゴ</t>
    </rPh>
    <rPh sb="15" eb="18">
      <t>ミツモリショ</t>
    </rPh>
    <phoneticPr fontId="4"/>
  </si>
  <si>
    <t>14日（土）</t>
    <rPh sb="2" eb="3">
      <t>ヒ</t>
    </rPh>
    <rPh sb="4" eb="5">
      <t>ド</t>
    </rPh>
    <phoneticPr fontId="4"/>
  </si>
  <si>
    <t>15日（日）</t>
    <rPh sb="2" eb="3">
      <t>ヒ</t>
    </rPh>
    <rPh sb="4" eb="5">
      <t>ヒ</t>
    </rPh>
    <phoneticPr fontId="4"/>
  </si>
  <si>
    <t>令和８年度厄神大祭実施に伴う計画書作費御見積書</t>
    <rPh sb="0" eb="2">
      <t>レイワ</t>
    </rPh>
    <rPh sb="3" eb="5">
      <t>ネンド</t>
    </rPh>
    <rPh sb="5" eb="7">
      <t>ヤクジン</t>
    </rPh>
    <rPh sb="7" eb="9">
      <t>タイサイ</t>
    </rPh>
    <rPh sb="9" eb="11">
      <t>ジッシ</t>
    </rPh>
    <rPh sb="12" eb="13">
      <t>トモナ</t>
    </rPh>
    <rPh sb="14" eb="17">
      <t>ケイカクショ</t>
    </rPh>
    <rPh sb="18" eb="19">
      <t>ヒ</t>
    </rPh>
    <rPh sb="19" eb="20">
      <t>オ</t>
    </rPh>
    <rPh sb="20" eb="23">
      <t>ミツモリショ</t>
    </rPh>
    <phoneticPr fontId="4"/>
  </si>
  <si>
    <t>御見積金額</t>
    <rPh sb="0" eb="3">
      <t>オミツモリ</t>
    </rPh>
    <rPh sb="3" eb="5">
      <t>キンガク</t>
    </rPh>
    <phoneticPr fontId="4"/>
  </si>
  <si>
    <t>令和８年度厄神大祭実施に伴う御請求書</t>
    <rPh sb="0" eb="2">
      <t>レイワ</t>
    </rPh>
    <rPh sb="3" eb="5">
      <t>ネンド</t>
    </rPh>
    <rPh sb="5" eb="7">
      <t>ヤクジン</t>
    </rPh>
    <rPh sb="7" eb="9">
      <t>タイサイ</t>
    </rPh>
    <rPh sb="9" eb="11">
      <t>ジッシ</t>
    </rPh>
    <rPh sb="12" eb="13">
      <t>トモナ</t>
    </rPh>
    <rPh sb="14" eb="15">
      <t>ゴ</t>
    </rPh>
    <rPh sb="15" eb="18">
      <t>セイキュウショ</t>
    </rPh>
    <phoneticPr fontId="4"/>
  </si>
  <si>
    <t>令和８年度厄神大祭実施に伴う計画書作費御請求書</t>
    <rPh sb="0" eb="2">
      <t>レイワ</t>
    </rPh>
    <rPh sb="3" eb="5">
      <t>ネンド</t>
    </rPh>
    <rPh sb="5" eb="7">
      <t>ヤクジン</t>
    </rPh>
    <rPh sb="7" eb="9">
      <t>タイサイ</t>
    </rPh>
    <rPh sb="9" eb="11">
      <t>ジッシ</t>
    </rPh>
    <rPh sb="12" eb="13">
      <t>トモナ</t>
    </rPh>
    <rPh sb="14" eb="17">
      <t>ケイカクショ</t>
    </rPh>
    <rPh sb="18" eb="19">
      <t>ヒ</t>
    </rPh>
    <rPh sb="19" eb="20">
      <t>オ</t>
    </rPh>
    <rPh sb="20" eb="23">
      <t>セイキュウショ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</si>
</sst>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u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u/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0"/>
      <color indexed="6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5" fillId="0" borderId="0" xfId="0" applyFont="1">
      <alignment vertical="center"/>
    </xf>
    <xf numFmtId="6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6" fontId="6" fillId="0" borderId="0" xfId="1" applyFont="1" applyAlignment="1">
      <alignment vertical="center"/>
    </xf>
    <xf numFmtId="0" fontId="9" fillId="0" borderId="5" xfId="0" applyFont="1" applyBorder="1">
      <alignment vertical="center"/>
    </xf>
    <xf numFmtId="6" fontId="9" fillId="0" borderId="5" xfId="0" applyNumberFormat="1" applyFont="1" applyBorder="1">
      <alignment vertical="center"/>
    </xf>
    <xf numFmtId="0" fontId="9" fillId="0" borderId="0" xfId="0" applyFont="1">
      <alignment vertical="center"/>
    </xf>
    <xf numFmtId="6" fontId="9" fillId="0" borderId="0" xfId="0" applyNumberFormat="1" applyFont="1">
      <alignment vertical="center"/>
    </xf>
    <xf numFmtId="6" fontId="6" fillId="0" borderId="0" xfId="1" applyFont="1" applyBorder="1" applyAlignment="1">
      <alignment vertical="center"/>
    </xf>
    <xf numFmtId="6" fontId="6" fillId="0" borderId="5" xfId="0" applyNumberFormat="1" applyFont="1" applyBorder="1">
      <alignment vertical="center"/>
    </xf>
    <xf numFmtId="0" fontId="6" fillId="0" borderId="5" xfId="0" applyFont="1" applyBorder="1">
      <alignment vertical="center"/>
    </xf>
    <xf numFmtId="6" fontId="6" fillId="0" borderId="0" xfId="0" applyNumberFormat="1" applyFont="1">
      <alignment vertical="center"/>
    </xf>
    <xf numFmtId="6" fontId="10" fillId="0" borderId="5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6" fontId="5" fillId="0" borderId="0" xfId="0" applyNumberFormat="1" applyFont="1">
      <alignment vertical="center"/>
    </xf>
    <xf numFmtId="0" fontId="6" fillId="0" borderId="5" xfId="0" applyFont="1" applyBorder="1" applyAlignment="1">
      <alignment horizontal="center" vertical="center"/>
    </xf>
    <xf numFmtId="6" fontId="6" fillId="0" borderId="5" xfId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6" fontId="5" fillId="0" borderId="0" xfId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6" fontId="5" fillId="0" borderId="5" xfId="1" applyFont="1" applyBorder="1" applyAlignment="1">
      <alignment vertical="center" wrapText="1"/>
    </xf>
    <xf numFmtId="6" fontId="5" fillId="0" borderId="5" xfId="0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6" fontId="5" fillId="0" borderId="0" xfId="1" applyFont="1" applyBorder="1" applyAlignment="1">
      <alignment vertical="center" wrapText="1"/>
    </xf>
    <xf numFmtId="0" fontId="12" fillId="0" borderId="0" xfId="0" applyFont="1">
      <alignment vertical="center"/>
    </xf>
    <xf numFmtId="0" fontId="5" fillId="0" borderId="5" xfId="0" applyFont="1" applyBorder="1" applyAlignment="1">
      <alignment horizontal="left" vertical="center"/>
    </xf>
    <xf numFmtId="0" fontId="13" fillId="0" borderId="0" xfId="0" applyFont="1">
      <alignment vertical="center"/>
    </xf>
    <xf numFmtId="6" fontId="13" fillId="0" borderId="0" xfId="0" applyNumberFormat="1" applyFo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6" fontId="5" fillId="0" borderId="5" xfId="0" applyNumberFormat="1" applyFont="1" applyBorder="1" applyAlignment="1">
      <alignment horizontal="right" vertical="center"/>
    </xf>
    <xf numFmtId="6" fontId="5" fillId="0" borderId="0" xfId="1" applyFont="1" applyFill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0" xfId="0" applyAlignment="1"/>
    <xf numFmtId="0" fontId="10" fillId="0" borderId="15" xfId="0" applyFont="1" applyBorder="1" applyAlignment="1">
      <alignment horizontal="center" vertical="center"/>
    </xf>
    <xf numFmtId="6" fontId="5" fillId="0" borderId="2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6" fontId="5" fillId="0" borderId="17" xfId="0" applyNumberFormat="1" applyFont="1" applyBorder="1">
      <alignment vertical="center"/>
    </xf>
    <xf numFmtId="6" fontId="5" fillId="0" borderId="18" xfId="0" applyNumberFormat="1" applyFont="1" applyBorder="1">
      <alignment vertical="center"/>
    </xf>
    <xf numFmtId="6" fontId="5" fillId="0" borderId="12" xfId="0" applyNumberFormat="1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6" fontId="0" fillId="0" borderId="0" xfId="1" applyFont="1" applyBorder="1" applyAlignment="1"/>
    <xf numFmtId="0" fontId="5" fillId="0" borderId="2" xfId="0" applyFont="1" applyBorder="1" applyAlignment="1">
      <alignment horizontal="right" vertical="center"/>
    </xf>
    <xf numFmtId="6" fontId="5" fillId="0" borderId="0" xfId="1" applyFont="1" applyBorder="1" applyAlignment="1">
      <alignment horizontal="right" vertical="center"/>
    </xf>
    <xf numFmtId="6" fontId="5" fillId="0" borderId="0" xfId="1" applyFont="1" applyBorder="1" applyAlignment="1">
      <alignment horizontal="center" vertical="center"/>
    </xf>
    <xf numFmtId="6" fontId="5" fillId="0" borderId="0" xfId="0" applyNumberFormat="1" applyFont="1" applyAlignment="1">
      <alignment horizontal="center" vertical="center"/>
    </xf>
    <xf numFmtId="6" fontId="10" fillId="0" borderId="0" xfId="0" applyNumberFormat="1" applyFont="1">
      <alignment vertical="center"/>
    </xf>
    <xf numFmtId="0" fontId="8" fillId="0" borderId="0" xfId="0" applyFont="1">
      <alignment vertical="center"/>
    </xf>
    <xf numFmtId="0" fontId="8" fillId="0" borderId="5" xfId="0" applyFont="1" applyBorder="1">
      <alignment vertical="center"/>
    </xf>
    <xf numFmtId="6" fontId="8" fillId="0" borderId="5" xfId="0" applyNumberFormat="1" applyFont="1" applyBorder="1">
      <alignment vertical="center"/>
    </xf>
    <xf numFmtId="6" fontId="14" fillId="0" borderId="5" xfId="0" applyNumberFormat="1" applyFont="1" applyBorder="1">
      <alignment vertical="center"/>
    </xf>
    <xf numFmtId="58" fontId="14" fillId="0" borderId="0" xfId="0" applyNumberFormat="1" applyFont="1" applyAlignment="1">
      <alignment horizontal="center" vertical="center"/>
    </xf>
    <xf numFmtId="58" fontId="10" fillId="0" borderId="0" xfId="0" applyNumberFormat="1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5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6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6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6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6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6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255704</xdr:colOff>
      <xdr:row>5</xdr:row>
      <xdr:rowOff>83635</xdr:rowOff>
    </xdr:from>
    <xdr:to>
      <xdr:col>12</xdr:col>
      <xdr:colOff>301062</xdr:colOff>
      <xdr:row>9</xdr:row>
      <xdr:rowOff>146077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29FD160-CB43-4D1A-88A4-EA61F43CF764}"/>
            </a:ext>
          </a:extLst>
        </xdr:cNvPr>
        <xdr:cNvSpPr txBox="1"/>
      </xdr:nvSpPr>
      <xdr:spPr>
        <a:xfrm>
          <a:off x="4725484" y="1254513"/>
          <a:ext cx="3242041" cy="6571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675-2312</a:t>
          </a:r>
          <a:r>
            <a:rPr kumimoji="1" lang="ja-JP" altLang="en-US" sz="1200">
              <a:latin typeface="+mn-lt"/>
              <a:ea typeface="+mn-ea"/>
            </a:rPr>
            <a:t>　加西市北条町北条１１２１</a:t>
          </a:r>
          <a:r>
            <a:rPr kumimoji="1" lang="en-US" altLang="ja-JP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        </a:t>
          </a:r>
          <a:r>
            <a:rPr kumimoji="1" lang="ja-JP" altLang="en-US" sz="1400" b="1"/>
            <a:t>　　</a:t>
          </a:r>
          <a:endParaRPr kumimoji="1" lang="en-US" altLang="ja-JP" sz="1400" b="1"/>
        </a:p>
        <a:p>
          <a:pPr>
            <a:lnSpc>
              <a:spcPts val="1600"/>
            </a:lnSpc>
          </a:pPr>
          <a:r>
            <a:rPr kumimoji="1" lang="ja-JP" altLang="ja-JP" sz="1400" b="1"/>
            <a:t>　</a:t>
          </a:r>
          <a:r>
            <a:rPr kumimoji="1" lang="ja-JP" altLang="en-US" sz="1400" b="1"/>
            <a:t>株式会社</a:t>
          </a:r>
          <a:r>
            <a:rPr kumimoji="1" lang="en-US" altLang="ja-JP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 CSI</a:t>
          </a:r>
          <a:r>
            <a:rPr kumimoji="1" lang="ja-JP" altLang="en-US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r>
            <a:rPr kumimoji="1" lang="en-US" altLang="ja-JP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Lead</a:t>
          </a:r>
        </a:p>
        <a:p>
          <a:pPr>
            <a:lnSpc>
              <a:spcPts val="1600"/>
            </a:lnSpc>
          </a:pPr>
          <a:r>
            <a:rPr kumimoji="1" lang="ja-JP" altLang="ja-JP" sz="800" b="1"/>
            <a:t>　</a:t>
          </a:r>
          <a:r>
            <a:rPr kumimoji="1" lang="ja-JP" altLang="en-US" sz="800" b="1"/>
            <a:t>　　</a:t>
          </a:r>
          <a:r>
            <a:rPr kumimoji="1" lang="ja-JP" altLang="en-US" sz="1400" b="1"/>
            <a:t>　　　代表取締役　大崎和哉</a:t>
          </a:r>
          <a:endParaRPr kumimoji="1" lang="en-US" altLang="ja-JP" sz="1400" b="1"/>
        </a:p>
      </xdr:txBody>
    </xdr:sp>
    <xdr:clientData/>
  </xdr:twoCellAnchor>
  <xdr:twoCellAnchor>
    <xdr:from>
      <xdr:col>2</xdr:col>
      <xdr:colOff>167268</xdr:colOff>
      <xdr:row>5</xdr:row>
      <xdr:rowOff>102220</xdr:rowOff>
    </xdr:from>
    <xdr:to>
      <xdr:col>8</xdr:col>
      <xdr:colOff>204439</xdr:colOff>
      <xdr:row>8</xdr:row>
      <xdr:rowOff>46156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755917-45DB-4B75-A38F-43C19285BBCA}"/>
            </a:ext>
          </a:extLst>
        </xdr:cNvPr>
        <xdr:cNvSpPr txBox="1">
          <a:spLocks noChangeArrowheads="1"/>
        </xdr:cNvSpPr>
      </xdr:nvSpPr>
      <xdr:spPr bwMode="auto">
        <a:xfrm>
          <a:off x="1505414" y="1273098"/>
          <a:ext cx="3949391" cy="389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</a:t>
          </a:r>
          <a:endParaRPr lang="en-US" altLang="ja-JP" sz="12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ご検討の程、よろしくお願いいたします。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286385</xdr:colOff>
      <xdr:row>8</xdr:row>
      <xdr:rowOff>66675</xdr:rowOff>
    </xdr:from>
    <xdr:to>
      <xdr:col>11</xdr:col>
      <xdr:colOff>533400</xdr:colOff>
      <xdr:row>13</xdr:row>
      <xdr:rowOff>127000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BF876D8-40C2-4D0C-95BD-D43186FADF5C}"/>
            </a:ext>
          </a:extLst>
        </xdr:cNvPr>
        <xdr:cNvSpPr txBox="1"/>
      </xdr:nvSpPr>
      <xdr:spPr>
        <a:xfrm>
          <a:off x="5544185" y="1565275"/>
          <a:ext cx="2990215" cy="822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675-2312</a:t>
          </a:r>
          <a:r>
            <a:rPr kumimoji="1" lang="ja-JP" altLang="en-US" sz="1200">
              <a:latin typeface="+mn-lt"/>
              <a:ea typeface="+mn-ea"/>
            </a:rPr>
            <a:t>　加西市北条町北条１１２１</a:t>
          </a:r>
          <a:r>
            <a:rPr kumimoji="1" lang="en-US" altLang="ja-JP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        </a:t>
          </a:r>
          <a:r>
            <a:rPr kumimoji="1" lang="ja-JP" altLang="en-US" sz="1400" b="1"/>
            <a:t>　　</a:t>
          </a:r>
          <a:endParaRPr kumimoji="1" lang="en-US" altLang="ja-JP" sz="1400" b="1"/>
        </a:p>
        <a:p>
          <a:pPr>
            <a:lnSpc>
              <a:spcPts val="1600"/>
            </a:lnSpc>
          </a:pPr>
          <a:r>
            <a:rPr kumimoji="1" lang="ja-JP" altLang="ja-JP" sz="1400" b="1"/>
            <a:t>　</a:t>
          </a:r>
          <a:r>
            <a:rPr kumimoji="1" lang="ja-JP" altLang="en-US" sz="1400" b="1"/>
            <a:t>株式会社</a:t>
          </a:r>
          <a:r>
            <a:rPr kumimoji="1" lang="en-US" altLang="ja-JP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 CSI Lead</a:t>
          </a:r>
        </a:p>
        <a:p>
          <a:pPr>
            <a:lnSpc>
              <a:spcPts val="1600"/>
            </a:lnSpc>
          </a:pPr>
          <a:r>
            <a:rPr kumimoji="1" lang="ja-JP" altLang="ja-JP" sz="800" b="1"/>
            <a:t>　</a:t>
          </a:r>
          <a:r>
            <a:rPr kumimoji="1" lang="ja-JP" altLang="en-US" sz="800" b="1"/>
            <a:t>　　</a:t>
          </a:r>
          <a:r>
            <a:rPr kumimoji="1" lang="ja-JP" altLang="en-US" sz="1400" b="1"/>
            <a:t>　代表取締役　大崎和哉</a:t>
          </a:r>
          <a:endParaRPr kumimoji="1" lang="en-US" altLang="ja-JP" sz="1400" b="1"/>
        </a:p>
        <a:p>
          <a:pPr>
            <a:lnSpc>
              <a:spcPts val="1500"/>
            </a:lnSpc>
          </a:pPr>
          <a:endParaRPr kumimoji="1" lang="ja-JP" altLang="en-US" sz="1400" b="1"/>
        </a:p>
      </xdr:txBody>
    </xdr:sp>
    <xdr:clientData/>
  </xdr:twoCellAnchor>
  <xdr:twoCellAnchor>
    <xdr:from>
      <xdr:col>2</xdr:col>
      <xdr:colOff>0</xdr:colOff>
      <xdr:row>8</xdr:row>
      <xdr:rowOff>12700</xdr:rowOff>
    </xdr:from>
    <xdr:to>
      <xdr:col>8</xdr:col>
      <xdr:colOff>482291</xdr:colOff>
      <xdr:row>10</xdr:row>
      <xdr:rowOff>97885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8BCFCA-88F9-4DBC-A6DA-97E82411F226}"/>
            </a:ext>
          </a:extLst>
        </xdr:cNvPr>
        <xdr:cNvSpPr txBox="1">
          <a:spLocks noChangeArrowheads="1"/>
        </xdr:cNvSpPr>
      </xdr:nvSpPr>
      <xdr:spPr bwMode="auto">
        <a:xfrm>
          <a:off x="1244600" y="1511300"/>
          <a:ext cx="3949391" cy="389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</a:t>
          </a:r>
          <a:endParaRPr lang="en-US" altLang="ja-JP" sz="12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ご検討の程、よろしくお願いいたします。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255704</xdr:colOff>
      <xdr:row>5</xdr:row>
      <xdr:rowOff>83635</xdr:rowOff>
    </xdr:from>
    <xdr:to>
      <xdr:col>12</xdr:col>
      <xdr:colOff>301062</xdr:colOff>
      <xdr:row>9</xdr:row>
      <xdr:rowOff>146077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BBFA0B-6AB5-4428-8C8F-64535A09DE68}"/>
            </a:ext>
          </a:extLst>
        </xdr:cNvPr>
        <xdr:cNvSpPr txBox="1"/>
      </xdr:nvSpPr>
      <xdr:spPr>
        <a:xfrm>
          <a:off x="6110404" y="1258385"/>
          <a:ext cx="3239408" cy="6720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675-2312</a:t>
          </a:r>
          <a:r>
            <a:rPr kumimoji="1" lang="ja-JP" altLang="en-US" sz="1200">
              <a:latin typeface="+mn-lt"/>
              <a:ea typeface="+mn-ea"/>
            </a:rPr>
            <a:t>　加西市北条町北条１１２１</a:t>
          </a:r>
          <a:r>
            <a:rPr kumimoji="1" lang="en-US" altLang="ja-JP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        </a:t>
          </a:r>
          <a:r>
            <a:rPr kumimoji="1" lang="ja-JP" altLang="en-US" sz="1400" b="1"/>
            <a:t>　　</a:t>
          </a:r>
          <a:endParaRPr kumimoji="1" lang="en-US" altLang="ja-JP" sz="1400" b="1"/>
        </a:p>
        <a:p>
          <a:pPr>
            <a:lnSpc>
              <a:spcPts val="1600"/>
            </a:lnSpc>
          </a:pPr>
          <a:r>
            <a:rPr kumimoji="1" lang="ja-JP" altLang="ja-JP" sz="1400" b="1"/>
            <a:t>　</a:t>
          </a:r>
          <a:r>
            <a:rPr kumimoji="1" lang="ja-JP" altLang="en-US" sz="1400" b="1"/>
            <a:t>株式会社</a:t>
          </a:r>
          <a:r>
            <a:rPr kumimoji="1" lang="en-US" altLang="ja-JP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 CSI</a:t>
          </a:r>
          <a:r>
            <a:rPr kumimoji="1" lang="ja-JP" altLang="en-US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　</a:t>
          </a:r>
          <a:r>
            <a:rPr kumimoji="1" lang="en-US" altLang="ja-JP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Lead</a:t>
          </a:r>
        </a:p>
        <a:p>
          <a:pPr>
            <a:lnSpc>
              <a:spcPts val="1600"/>
            </a:lnSpc>
          </a:pPr>
          <a:r>
            <a:rPr kumimoji="1" lang="ja-JP" altLang="ja-JP" sz="800" b="1"/>
            <a:t>　</a:t>
          </a:r>
          <a:r>
            <a:rPr kumimoji="1" lang="ja-JP" altLang="en-US" sz="800" b="1"/>
            <a:t>　　</a:t>
          </a:r>
          <a:r>
            <a:rPr kumimoji="1" lang="ja-JP" altLang="en-US" sz="1400" b="1"/>
            <a:t>　　　代表取締役　大崎和哉</a:t>
          </a:r>
          <a:endParaRPr kumimoji="1" lang="en-US" altLang="ja-JP" sz="1400" b="1"/>
        </a:p>
      </xdr:txBody>
    </xdr:sp>
    <xdr:clientData/>
  </xdr:twoCellAnchor>
  <xdr:twoCellAnchor>
    <xdr:from>
      <xdr:col>2</xdr:col>
      <xdr:colOff>103768</xdr:colOff>
      <xdr:row>5</xdr:row>
      <xdr:rowOff>95870</xdr:rowOff>
    </xdr:from>
    <xdr:to>
      <xdr:col>8</xdr:col>
      <xdr:colOff>140939</xdr:colOff>
      <xdr:row>8</xdr:row>
      <xdr:rowOff>39806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25D803E-0996-41D2-B6BD-DE33C35FF938}"/>
            </a:ext>
          </a:extLst>
        </xdr:cNvPr>
        <xdr:cNvSpPr txBox="1">
          <a:spLocks noChangeArrowheads="1"/>
        </xdr:cNvSpPr>
      </xdr:nvSpPr>
      <xdr:spPr bwMode="auto">
        <a:xfrm>
          <a:off x="1424568" y="1270620"/>
          <a:ext cx="3942421" cy="401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ご用命ありがとうございました。下記の通り御ご請求をさせていただきましたので、よろしくお願いいたします。</a:t>
          </a:r>
          <a:endParaRPr lang="en-US" altLang="ja-JP" sz="120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286385</xdr:colOff>
      <xdr:row>8</xdr:row>
      <xdr:rowOff>66675</xdr:rowOff>
    </xdr:from>
    <xdr:to>
      <xdr:col>11</xdr:col>
      <xdr:colOff>533400</xdr:colOff>
      <xdr:row>13</xdr:row>
      <xdr:rowOff>127000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4493A99-8211-4835-8291-C12E8F3BCA76}"/>
            </a:ext>
          </a:extLst>
        </xdr:cNvPr>
        <xdr:cNvSpPr txBox="1"/>
      </xdr:nvSpPr>
      <xdr:spPr>
        <a:xfrm>
          <a:off x="5531485" y="1577975"/>
          <a:ext cx="2990215" cy="822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kumimoji="1" lang="en-US" altLang="ja-JP" sz="800">
              <a:latin typeface="ＭＳ Ｐ明朝" panose="02020600040205080304" pitchFamily="18" charset="-128"/>
              <a:ea typeface="ＭＳ Ｐ明朝" panose="02020600040205080304" pitchFamily="18" charset="-128"/>
            </a:rPr>
            <a:t>675-2312</a:t>
          </a:r>
          <a:r>
            <a:rPr kumimoji="1" lang="ja-JP" altLang="en-US" sz="1200">
              <a:latin typeface="+mn-lt"/>
              <a:ea typeface="+mn-ea"/>
            </a:rPr>
            <a:t>　加西市北条町北条１１２１</a:t>
          </a:r>
          <a:r>
            <a:rPr kumimoji="1" lang="en-US" altLang="ja-JP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        </a:t>
          </a:r>
          <a:r>
            <a:rPr kumimoji="1" lang="ja-JP" altLang="en-US" sz="1400" b="1"/>
            <a:t>　　</a:t>
          </a:r>
          <a:endParaRPr kumimoji="1" lang="en-US" altLang="ja-JP" sz="1400" b="1"/>
        </a:p>
        <a:p>
          <a:pPr>
            <a:lnSpc>
              <a:spcPts val="1600"/>
            </a:lnSpc>
          </a:pPr>
          <a:r>
            <a:rPr kumimoji="1" lang="ja-JP" altLang="ja-JP" sz="1400" b="1"/>
            <a:t>　</a:t>
          </a:r>
          <a:r>
            <a:rPr kumimoji="1" lang="ja-JP" altLang="en-US" sz="1400" b="1"/>
            <a:t>株式会社</a:t>
          </a:r>
          <a:r>
            <a:rPr kumimoji="1" lang="en-US" altLang="ja-JP" sz="1400" b="1">
              <a:latin typeface="ＭＳ Ｐ明朝" panose="02020600040205080304" pitchFamily="18" charset="-128"/>
              <a:ea typeface="ＭＳ Ｐ明朝" panose="02020600040205080304" pitchFamily="18" charset="-128"/>
            </a:rPr>
            <a:t> CSI Lead</a:t>
          </a:r>
        </a:p>
        <a:p>
          <a:pPr>
            <a:lnSpc>
              <a:spcPts val="1600"/>
            </a:lnSpc>
          </a:pPr>
          <a:r>
            <a:rPr kumimoji="1" lang="ja-JP" altLang="ja-JP" sz="800" b="1"/>
            <a:t>　</a:t>
          </a:r>
          <a:r>
            <a:rPr kumimoji="1" lang="ja-JP" altLang="en-US" sz="800" b="1"/>
            <a:t>　　</a:t>
          </a:r>
          <a:r>
            <a:rPr kumimoji="1" lang="ja-JP" altLang="en-US" sz="1400" b="1"/>
            <a:t>　代表取締役　大崎和哉</a:t>
          </a:r>
          <a:endParaRPr kumimoji="1" lang="en-US" altLang="ja-JP" sz="1400" b="1"/>
        </a:p>
        <a:p>
          <a:pPr>
            <a:lnSpc>
              <a:spcPts val="1500"/>
            </a:lnSpc>
          </a:pPr>
          <a:endParaRPr kumimoji="1" lang="ja-JP" altLang="en-US" sz="1400" b="1"/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8</xdr:col>
      <xdr:colOff>468971</xdr:colOff>
      <xdr:row>10</xdr:row>
      <xdr:rowOff>96336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42DC65B-B40F-4509-B70B-C9A60034F9E4}"/>
            </a:ext>
          </a:extLst>
        </xdr:cNvPr>
        <xdr:cNvSpPr txBox="1">
          <a:spLocks noChangeArrowheads="1"/>
        </xdr:cNvSpPr>
      </xdr:nvSpPr>
      <xdr:spPr bwMode="auto">
        <a:xfrm>
          <a:off x="1231900" y="1511300"/>
          <a:ext cx="3942421" cy="401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ご用命ありがとうございました。下記の通り御ご請求をさせていただきましたので、よろしくお願いいたします。</a:t>
          </a:r>
          <a:endParaRPr lang="en-US" altLang="ja-JP" sz="120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E51B-DA39-4242-8344-09F7A6CA2D5E}">
  <dimension ref="C1:T117"/>
  <sheetViews>
    <sheetView view="pageBreakPreview" zoomScale="82" zoomScaleNormal="100" zoomScaleSheetLayoutView="82" workbookViewId="0">
      <selection sqref="A1:XFD1048576"/>
    </sheetView>
  </sheetViews>
  <sheetFormatPr defaultRowHeight="12" x14ac:dyDescent="0.55000000000000004"/>
  <cols>
    <col min="1" max="2" width="8.83203125" style="1"/>
    <col min="3" max="3" width="4.58203125" style="3" customWidth="1"/>
    <col min="4" max="4" width="5.5" style="3" customWidth="1"/>
    <col min="5" max="5" width="6.4140625" style="3" customWidth="1"/>
    <col min="6" max="6" width="4.4140625" style="3" customWidth="1"/>
    <col min="7" max="7" width="14.6640625" style="1" customWidth="1"/>
    <col min="8" max="8" width="15.6640625" style="3" customWidth="1"/>
    <col min="9" max="9" width="7.9140625" style="1" customWidth="1"/>
    <col min="10" max="10" width="18.5" style="1" customWidth="1"/>
    <col min="11" max="11" width="10.5" style="1" customWidth="1"/>
    <col min="12" max="12" width="12.9140625" style="1" customWidth="1"/>
    <col min="13" max="15" width="10.5" style="1" customWidth="1"/>
    <col min="16" max="16" width="13" style="2" customWidth="1"/>
    <col min="17" max="17" width="10.5" style="2" customWidth="1"/>
    <col min="18" max="18" width="10" style="2" customWidth="1"/>
    <col min="19" max="19" width="10" style="1" customWidth="1"/>
    <col min="20" max="258" width="8.83203125" style="1"/>
    <col min="259" max="259" width="4" style="1" customWidth="1"/>
    <col min="260" max="260" width="5.5" style="1" customWidth="1"/>
    <col min="261" max="261" width="6.4140625" style="1" customWidth="1"/>
    <col min="262" max="262" width="4.4140625" style="1" customWidth="1"/>
    <col min="263" max="263" width="14.6640625" style="1" customWidth="1"/>
    <col min="264" max="264" width="15.6640625" style="1" customWidth="1"/>
    <col min="265" max="265" width="7.9140625" style="1" customWidth="1"/>
    <col min="266" max="266" width="14.6640625" style="1" customWidth="1"/>
    <col min="267" max="267" width="10.5" style="1" customWidth="1"/>
    <col min="268" max="268" width="12.9140625" style="1" customWidth="1"/>
    <col min="269" max="271" width="10.5" style="1" customWidth="1"/>
    <col min="272" max="272" width="13" style="1" customWidth="1"/>
    <col min="273" max="273" width="10.5" style="1" customWidth="1"/>
    <col min="274" max="275" width="10" style="1" customWidth="1"/>
    <col min="276" max="514" width="8.83203125" style="1"/>
    <col min="515" max="515" width="4" style="1" customWidth="1"/>
    <col min="516" max="516" width="5.5" style="1" customWidth="1"/>
    <col min="517" max="517" width="6.4140625" style="1" customWidth="1"/>
    <col min="518" max="518" width="4.4140625" style="1" customWidth="1"/>
    <col min="519" max="519" width="14.6640625" style="1" customWidth="1"/>
    <col min="520" max="520" width="15.6640625" style="1" customWidth="1"/>
    <col min="521" max="521" width="7.9140625" style="1" customWidth="1"/>
    <col min="522" max="522" width="14.6640625" style="1" customWidth="1"/>
    <col min="523" max="523" width="10.5" style="1" customWidth="1"/>
    <col min="524" max="524" width="12.9140625" style="1" customWidth="1"/>
    <col min="525" max="527" width="10.5" style="1" customWidth="1"/>
    <col min="528" max="528" width="13" style="1" customWidth="1"/>
    <col min="529" max="529" width="10.5" style="1" customWidth="1"/>
    <col min="530" max="531" width="10" style="1" customWidth="1"/>
    <col min="532" max="770" width="8.83203125" style="1"/>
    <col min="771" max="771" width="4" style="1" customWidth="1"/>
    <col min="772" max="772" width="5.5" style="1" customWidth="1"/>
    <col min="773" max="773" width="6.4140625" style="1" customWidth="1"/>
    <col min="774" max="774" width="4.4140625" style="1" customWidth="1"/>
    <col min="775" max="775" width="14.6640625" style="1" customWidth="1"/>
    <col min="776" max="776" width="15.6640625" style="1" customWidth="1"/>
    <col min="777" max="777" width="7.9140625" style="1" customWidth="1"/>
    <col min="778" max="778" width="14.6640625" style="1" customWidth="1"/>
    <col min="779" max="779" width="10.5" style="1" customWidth="1"/>
    <col min="780" max="780" width="12.9140625" style="1" customWidth="1"/>
    <col min="781" max="783" width="10.5" style="1" customWidth="1"/>
    <col min="784" max="784" width="13" style="1" customWidth="1"/>
    <col min="785" max="785" width="10.5" style="1" customWidth="1"/>
    <col min="786" max="787" width="10" style="1" customWidth="1"/>
    <col min="788" max="1026" width="8.83203125" style="1"/>
    <col min="1027" max="1027" width="4" style="1" customWidth="1"/>
    <col min="1028" max="1028" width="5.5" style="1" customWidth="1"/>
    <col min="1029" max="1029" width="6.4140625" style="1" customWidth="1"/>
    <col min="1030" max="1030" width="4.4140625" style="1" customWidth="1"/>
    <col min="1031" max="1031" width="14.6640625" style="1" customWidth="1"/>
    <col min="1032" max="1032" width="15.6640625" style="1" customWidth="1"/>
    <col min="1033" max="1033" width="7.9140625" style="1" customWidth="1"/>
    <col min="1034" max="1034" width="14.6640625" style="1" customWidth="1"/>
    <col min="1035" max="1035" width="10.5" style="1" customWidth="1"/>
    <col min="1036" max="1036" width="12.9140625" style="1" customWidth="1"/>
    <col min="1037" max="1039" width="10.5" style="1" customWidth="1"/>
    <col min="1040" max="1040" width="13" style="1" customWidth="1"/>
    <col min="1041" max="1041" width="10.5" style="1" customWidth="1"/>
    <col min="1042" max="1043" width="10" style="1" customWidth="1"/>
    <col min="1044" max="1282" width="8.83203125" style="1"/>
    <col min="1283" max="1283" width="4" style="1" customWidth="1"/>
    <col min="1284" max="1284" width="5.5" style="1" customWidth="1"/>
    <col min="1285" max="1285" width="6.4140625" style="1" customWidth="1"/>
    <col min="1286" max="1286" width="4.4140625" style="1" customWidth="1"/>
    <col min="1287" max="1287" width="14.6640625" style="1" customWidth="1"/>
    <col min="1288" max="1288" width="15.6640625" style="1" customWidth="1"/>
    <col min="1289" max="1289" width="7.9140625" style="1" customWidth="1"/>
    <col min="1290" max="1290" width="14.6640625" style="1" customWidth="1"/>
    <col min="1291" max="1291" width="10.5" style="1" customWidth="1"/>
    <col min="1292" max="1292" width="12.9140625" style="1" customWidth="1"/>
    <col min="1293" max="1295" width="10.5" style="1" customWidth="1"/>
    <col min="1296" max="1296" width="13" style="1" customWidth="1"/>
    <col min="1297" max="1297" width="10.5" style="1" customWidth="1"/>
    <col min="1298" max="1299" width="10" style="1" customWidth="1"/>
    <col min="1300" max="1538" width="8.83203125" style="1"/>
    <col min="1539" max="1539" width="4" style="1" customWidth="1"/>
    <col min="1540" max="1540" width="5.5" style="1" customWidth="1"/>
    <col min="1541" max="1541" width="6.4140625" style="1" customWidth="1"/>
    <col min="1542" max="1542" width="4.4140625" style="1" customWidth="1"/>
    <col min="1543" max="1543" width="14.6640625" style="1" customWidth="1"/>
    <col min="1544" max="1544" width="15.6640625" style="1" customWidth="1"/>
    <col min="1545" max="1545" width="7.9140625" style="1" customWidth="1"/>
    <col min="1546" max="1546" width="14.6640625" style="1" customWidth="1"/>
    <col min="1547" max="1547" width="10.5" style="1" customWidth="1"/>
    <col min="1548" max="1548" width="12.9140625" style="1" customWidth="1"/>
    <col min="1549" max="1551" width="10.5" style="1" customWidth="1"/>
    <col min="1552" max="1552" width="13" style="1" customWidth="1"/>
    <col min="1553" max="1553" width="10.5" style="1" customWidth="1"/>
    <col min="1554" max="1555" width="10" style="1" customWidth="1"/>
    <col min="1556" max="1794" width="8.83203125" style="1"/>
    <col min="1795" max="1795" width="4" style="1" customWidth="1"/>
    <col min="1796" max="1796" width="5.5" style="1" customWidth="1"/>
    <col min="1797" max="1797" width="6.4140625" style="1" customWidth="1"/>
    <col min="1798" max="1798" width="4.4140625" style="1" customWidth="1"/>
    <col min="1799" max="1799" width="14.6640625" style="1" customWidth="1"/>
    <col min="1800" max="1800" width="15.6640625" style="1" customWidth="1"/>
    <col min="1801" max="1801" width="7.9140625" style="1" customWidth="1"/>
    <col min="1802" max="1802" width="14.6640625" style="1" customWidth="1"/>
    <col min="1803" max="1803" width="10.5" style="1" customWidth="1"/>
    <col min="1804" max="1804" width="12.9140625" style="1" customWidth="1"/>
    <col min="1805" max="1807" width="10.5" style="1" customWidth="1"/>
    <col min="1808" max="1808" width="13" style="1" customWidth="1"/>
    <col min="1809" max="1809" width="10.5" style="1" customWidth="1"/>
    <col min="1810" max="1811" width="10" style="1" customWidth="1"/>
    <col min="1812" max="2050" width="8.83203125" style="1"/>
    <col min="2051" max="2051" width="4" style="1" customWidth="1"/>
    <col min="2052" max="2052" width="5.5" style="1" customWidth="1"/>
    <col min="2053" max="2053" width="6.4140625" style="1" customWidth="1"/>
    <col min="2054" max="2054" width="4.4140625" style="1" customWidth="1"/>
    <col min="2055" max="2055" width="14.6640625" style="1" customWidth="1"/>
    <col min="2056" max="2056" width="15.6640625" style="1" customWidth="1"/>
    <col min="2057" max="2057" width="7.9140625" style="1" customWidth="1"/>
    <col min="2058" max="2058" width="14.6640625" style="1" customWidth="1"/>
    <col min="2059" max="2059" width="10.5" style="1" customWidth="1"/>
    <col min="2060" max="2060" width="12.9140625" style="1" customWidth="1"/>
    <col min="2061" max="2063" width="10.5" style="1" customWidth="1"/>
    <col min="2064" max="2064" width="13" style="1" customWidth="1"/>
    <col min="2065" max="2065" width="10.5" style="1" customWidth="1"/>
    <col min="2066" max="2067" width="10" style="1" customWidth="1"/>
    <col min="2068" max="2306" width="8.83203125" style="1"/>
    <col min="2307" max="2307" width="4" style="1" customWidth="1"/>
    <col min="2308" max="2308" width="5.5" style="1" customWidth="1"/>
    <col min="2309" max="2309" width="6.4140625" style="1" customWidth="1"/>
    <col min="2310" max="2310" width="4.4140625" style="1" customWidth="1"/>
    <col min="2311" max="2311" width="14.6640625" style="1" customWidth="1"/>
    <col min="2312" max="2312" width="15.6640625" style="1" customWidth="1"/>
    <col min="2313" max="2313" width="7.9140625" style="1" customWidth="1"/>
    <col min="2314" max="2314" width="14.6640625" style="1" customWidth="1"/>
    <col min="2315" max="2315" width="10.5" style="1" customWidth="1"/>
    <col min="2316" max="2316" width="12.9140625" style="1" customWidth="1"/>
    <col min="2317" max="2319" width="10.5" style="1" customWidth="1"/>
    <col min="2320" max="2320" width="13" style="1" customWidth="1"/>
    <col min="2321" max="2321" width="10.5" style="1" customWidth="1"/>
    <col min="2322" max="2323" width="10" style="1" customWidth="1"/>
    <col min="2324" max="2562" width="8.83203125" style="1"/>
    <col min="2563" max="2563" width="4" style="1" customWidth="1"/>
    <col min="2564" max="2564" width="5.5" style="1" customWidth="1"/>
    <col min="2565" max="2565" width="6.4140625" style="1" customWidth="1"/>
    <col min="2566" max="2566" width="4.4140625" style="1" customWidth="1"/>
    <col min="2567" max="2567" width="14.6640625" style="1" customWidth="1"/>
    <col min="2568" max="2568" width="15.6640625" style="1" customWidth="1"/>
    <col min="2569" max="2569" width="7.9140625" style="1" customWidth="1"/>
    <col min="2570" max="2570" width="14.6640625" style="1" customWidth="1"/>
    <col min="2571" max="2571" width="10.5" style="1" customWidth="1"/>
    <col min="2572" max="2572" width="12.9140625" style="1" customWidth="1"/>
    <col min="2573" max="2575" width="10.5" style="1" customWidth="1"/>
    <col min="2576" max="2576" width="13" style="1" customWidth="1"/>
    <col min="2577" max="2577" width="10.5" style="1" customWidth="1"/>
    <col min="2578" max="2579" width="10" style="1" customWidth="1"/>
    <col min="2580" max="2818" width="8.83203125" style="1"/>
    <col min="2819" max="2819" width="4" style="1" customWidth="1"/>
    <col min="2820" max="2820" width="5.5" style="1" customWidth="1"/>
    <col min="2821" max="2821" width="6.4140625" style="1" customWidth="1"/>
    <col min="2822" max="2822" width="4.4140625" style="1" customWidth="1"/>
    <col min="2823" max="2823" width="14.6640625" style="1" customWidth="1"/>
    <col min="2824" max="2824" width="15.6640625" style="1" customWidth="1"/>
    <col min="2825" max="2825" width="7.9140625" style="1" customWidth="1"/>
    <col min="2826" max="2826" width="14.6640625" style="1" customWidth="1"/>
    <col min="2827" max="2827" width="10.5" style="1" customWidth="1"/>
    <col min="2828" max="2828" width="12.9140625" style="1" customWidth="1"/>
    <col min="2829" max="2831" width="10.5" style="1" customWidth="1"/>
    <col min="2832" max="2832" width="13" style="1" customWidth="1"/>
    <col min="2833" max="2833" width="10.5" style="1" customWidth="1"/>
    <col min="2834" max="2835" width="10" style="1" customWidth="1"/>
    <col min="2836" max="3074" width="8.83203125" style="1"/>
    <col min="3075" max="3075" width="4" style="1" customWidth="1"/>
    <col min="3076" max="3076" width="5.5" style="1" customWidth="1"/>
    <col min="3077" max="3077" width="6.4140625" style="1" customWidth="1"/>
    <col min="3078" max="3078" width="4.4140625" style="1" customWidth="1"/>
    <col min="3079" max="3079" width="14.6640625" style="1" customWidth="1"/>
    <col min="3080" max="3080" width="15.6640625" style="1" customWidth="1"/>
    <col min="3081" max="3081" width="7.9140625" style="1" customWidth="1"/>
    <col min="3082" max="3082" width="14.6640625" style="1" customWidth="1"/>
    <col min="3083" max="3083" width="10.5" style="1" customWidth="1"/>
    <col min="3084" max="3084" width="12.9140625" style="1" customWidth="1"/>
    <col min="3085" max="3087" width="10.5" style="1" customWidth="1"/>
    <col min="3088" max="3088" width="13" style="1" customWidth="1"/>
    <col min="3089" max="3089" width="10.5" style="1" customWidth="1"/>
    <col min="3090" max="3091" width="10" style="1" customWidth="1"/>
    <col min="3092" max="3330" width="8.83203125" style="1"/>
    <col min="3331" max="3331" width="4" style="1" customWidth="1"/>
    <col min="3332" max="3332" width="5.5" style="1" customWidth="1"/>
    <col min="3333" max="3333" width="6.4140625" style="1" customWidth="1"/>
    <col min="3334" max="3334" width="4.4140625" style="1" customWidth="1"/>
    <col min="3335" max="3335" width="14.6640625" style="1" customWidth="1"/>
    <col min="3336" max="3336" width="15.6640625" style="1" customWidth="1"/>
    <col min="3337" max="3337" width="7.9140625" style="1" customWidth="1"/>
    <col min="3338" max="3338" width="14.6640625" style="1" customWidth="1"/>
    <col min="3339" max="3339" width="10.5" style="1" customWidth="1"/>
    <col min="3340" max="3340" width="12.9140625" style="1" customWidth="1"/>
    <col min="3341" max="3343" width="10.5" style="1" customWidth="1"/>
    <col min="3344" max="3344" width="13" style="1" customWidth="1"/>
    <col min="3345" max="3345" width="10.5" style="1" customWidth="1"/>
    <col min="3346" max="3347" width="10" style="1" customWidth="1"/>
    <col min="3348" max="3586" width="8.83203125" style="1"/>
    <col min="3587" max="3587" width="4" style="1" customWidth="1"/>
    <col min="3588" max="3588" width="5.5" style="1" customWidth="1"/>
    <col min="3589" max="3589" width="6.4140625" style="1" customWidth="1"/>
    <col min="3590" max="3590" width="4.4140625" style="1" customWidth="1"/>
    <col min="3591" max="3591" width="14.6640625" style="1" customWidth="1"/>
    <col min="3592" max="3592" width="15.6640625" style="1" customWidth="1"/>
    <col min="3593" max="3593" width="7.9140625" style="1" customWidth="1"/>
    <col min="3594" max="3594" width="14.6640625" style="1" customWidth="1"/>
    <col min="3595" max="3595" width="10.5" style="1" customWidth="1"/>
    <col min="3596" max="3596" width="12.9140625" style="1" customWidth="1"/>
    <col min="3597" max="3599" width="10.5" style="1" customWidth="1"/>
    <col min="3600" max="3600" width="13" style="1" customWidth="1"/>
    <col min="3601" max="3601" width="10.5" style="1" customWidth="1"/>
    <col min="3602" max="3603" width="10" style="1" customWidth="1"/>
    <col min="3604" max="3842" width="8.83203125" style="1"/>
    <col min="3843" max="3843" width="4" style="1" customWidth="1"/>
    <col min="3844" max="3844" width="5.5" style="1" customWidth="1"/>
    <col min="3845" max="3845" width="6.4140625" style="1" customWidth="1"/>
    <col min="3846" max="3846" width="4.4140625" style="1" customWidth="1"/>
    <col min="3847" max="3847" width="14.6640625" style="1" customWidth="1"/>
    <col min="3848" max="3848" width="15.6640625" style="1" customWidth="1"/>
    <col min="3849" max="3849" width="7.9140625" style="1" customWidth="1"/>
    <col min="3850" max="3850" width="14.6640625" style="1" customWidth="1"/>
    <col min="3851" max="3851" width="10.5" style="1" customWidth="1"/>
    <col min="3852" max="3852" width="12.9140625" style="1" customWidth="1"/>
    <col min="3853" max="3855" width="10.5" style="1" customWidth="1"/>
    <col min="3856" max="3856" width="13" style="1" customWidth="1"/>
    <col min="3857" max="3857" width="10.5" style="1" customWidth="1"/>
    <col min="3858" max="3859" width="10" style="1" customWidth="1"/>
    <col min="3860" max="4098" width="8.83203125" style="1"/>
    <col min="4099" max="4099" width="4" style="1" customWidth="1"/>
    <col min="4100" max="4100" width="5.5" style="1" customWidth="1"/>
    <col min="4101" max="4101" width="6.4140625" style="1" customWidth="1"/>
    <col min="4102" max="4102" width="4.4140625" style="1" customWidth="1"/>
    <col min="4103" max="4103" width="14.6640625" style="1" customWidth="1"/>
    <col min="4104" max="4104" width="15.6640625" style="1" customWidth="1"/>
    <col min="4105" max="4105" width="7.9140625" style="1" customWidth="1"/>
    <col min="4106" max="4106" width="14.6640625" style="1" customWidth="1"/>
    <col min="4107" max="4107" width="10.5" style="1" customWidth="1"/>
    <col min="4108" max="4108" width="12.9140625" style="1" customWidth="1"/>
    <col min="4109" max="4111" width="10.5" style="1" customWidth="1"/>
    <col min="4112" max="4112" width="13" style="1" customWidth="1"/>
    <col min="4113" max="4113" width="10.5" style="1" customWidth="1"/>
    <col min="4114" max="4115" width="10" style="1" customWidth="1"/>
    <col min="4116" max="4354" width="8.83203125" style="1"/>
    <col min="4355" max="4355" width="4" style="1" customWidth="1"/>
    <col min="4356" max="4356" width="5.5" style="1" customWidth="1"/>
    <col min="4357" max="4357" width="6.4140625" style="1" customWidth="1"/>
    <col min="4358" max="4358" width="4.4140625" style="1" customWidth="1"/>
    <col min="4359" max="4359" width="14.6640625" style="1" customWidth="1"/>
    <col min="4360" max="4360" width="15.6640625" style="1" customWidth="1"/>
    <col min="4361" max="4361" width="7.9140625" style="1" customWidth="1"/>
    <col min="4362" max="4362" width="14.6640625" style="1" customWidth="1"/>
    <col min="4363" max="4363" width="10.5" style="1" customWidth="1"/>
    <col min="4364" max="4364" width="12.9140625" style="1" customWidth="1"/>
    <col min="4365" max="4367" width="10.5" style="1" customWidth="1"/>
    <col min="4368" max="4368" width="13" style="1" customWidth="1"/>
    <col min="4369" max="4369" width="10.5" style="1" customWidth="1"/>
    <col min="4370" max="4371" width="10" style="1" customWidth="1"/>
    <col min="4372" max="4610" width="8.83203125" style="1"/>
    <col min="4611" max="4611" width="4" style="1" customWidth="1"/>
    <col min="4612" max="4612" width="5.5" style="1" customWidth="1"/>
    <col min="4613" max="4613" width="6.4140625" style="1" customWidth="1"/>
    <col min="4614" max="4614" width="4.4140625" style="1" customWidth="1"/>
    <col min="4615" max="4615" width="14.6640625" style="1" customWidth="1"/>
    <col min="4616" max="4616" width="15.6640625" style="1" customWidth="1"/>
    <col min="4617" max="4617" width="7.9140625" style="1" customWidth="1"/>
    <col min="4618" max="4618" width="14.6640625" style="1" customWidth="1"/>
    <col min="4619" max="4619" width="10.5" style="1" customWidth="1"/>
    <col min="4620" max="4620" width="12.9140625" style="1" customWidth="1"/>
    <col min="4621" max="4623" width="10.5" style="1" customWidth="1"/>
    <col min="4624" max="4624" width="13" style="1" customWidth="1"/>
    <col min="4625" max="4625" width="10.5" style="1" customWidth="1"/>
    <col min="4626" max="4627" width="10" style="1" customWidth="1"/>
    <col min="4628" max="4866" width="8.83203125" style="1"/>
    <col min="4867" max="4867" width="4" style="1" customWidth="1"/>
    <col min="4868" max="4868" width="5.5" style="1" customWidth="1"/>
    <col min="4869" max="4869" width="6.4140625" style="1" customWidth="1"/>
    <col min="4870" max="4870" width="4.4140625" style="1" customWidth="1"/>
    <col min="4871" max="4871" width="14.6640625" style="1" customWidth="1"/>
    <col min="4872" max="4872" width="15.6640625" style="1" customWidth="1"/>
    <col min="4873" max="4873" width="7.9140625" style="1" customWidth="1"/>
    <col min="4874" max="4874" width="14.6640625" style="1" customWidth="1"/>
    <col min="4875" max="4875" width="10.5" style="1" customWidth="1"/>
    <col min="4876" max="4876" width="12.9140625" style="1" customWidth="1"/>
    <col min="4877" max="4879" width="10.5" style="1" customWidth="1"/>
    <col min="4880" max="4880" width="13" style="1" customWidth="1"/>
    <col min="4881" max="4881" width="10.5" style="1" customWidth="1"/>
    <col min="4882" max="4883" width="10" style="1" customWidth="1"/>
    <col min="4884" max="5122" width="8.83203125" style="1"/>
    <col min="5123" max="5123" width="4" style="1" customWidth="1"/>
    <col min="5124" max="5124" width="5.5" style="1" customWidth="1"/>
    <col min="5125" max="5125" width="6.4140625" style="1" customWidth="1"/>
    <col min="5126" max="5126" width="4.4140625" style="1" customWidth="1"/>
    <col min="5127" max="5127" width="14.6640625" style="1" customWidth="1"/>
    <col min="5128" max="5128" width="15.6640625" style="1" customWidth="1"/>
    <col min="5129" max="5129" width="7.9140625" style="1" customWidth="1"/>
    <col min="5130" max="5130" width="14.6640625" style="1" customWidth="1"/>
    <col min="5131" max="5131" width="10.5" style="1" customWidth="1"/>
    <col min="5132" max="5132" width="12.9140625" style="1" customWidth="1"/>
    <col min="5133" max="5135" width="10.5" style="1" customWidth="1"/>
    <col min="5136" max="5136" width="13" style="1" customWidth="1"/>
    <col min="5137" max="5137" width="10.5" style="1" customWidth="1"/>
    <col min="5138" max="5139" width="10" style="1" customWidth="1"/>
    <col min="5140" max="5378" width="8.83203125" style="1"/>
    <col min="5379" max="5379" width="4" style="1" customWidth="1"/>
    <col min="5380" max="5380" width="5.5" style="1" customWidth="1"/>
    <col min="5381" max="5381" width="6.4140625" style="1" customWidth="1"/>
    <col min="5382" max="5382" width="4.4140625" style="1" customWidth="1"/>
    <col min="5383" max="5383" width="14.6640625" style="1" customWidth="1"/>
    <col min="5384" max="5384" width="15.6640625" style="1" customWidth="1"/>
    <col min="5385" max="5385" width="7.9140625" style="1" customWidth="1"/>
    <col min="5386" max="5386" width="14.6640625" style="1" customWidth="1"/>
    <col min="5387" max="5387" width="10.5" style="1" customWidth="1"/>
    <col min="5388" max="5388" width="12.9140625" style="1" customWidth="1"/>
    <col min="5389" max="5391" width="10.5" style="1" customWidth="1"/>
    <col min="5392" max="5392" width="13" style="1" customWidth="1"/>
    <col min="5393" max="5393" width="10.5" style="1" customWidth="1"/>
    <col min="5394" max="5395" width="10" style="1" customWidth="1"/>
    <col min="5396" max="5634" width="8.83203125" style="1"/>
    <col min="5635" max="5635" width="4" style="1" customWidth="1"/>
    <col min="5636" max="5636" width="5.5" style="1" customWidth="1"/>
    <col min="5637" max="5637" width="6.4140625" style="1" customWidth="1"/>
    <col min="5638" max="5638" width="4.4140625" style="1" customWidth="1"/>
    <col min="5639" max="5639" width="14.6640625" style="1" customWidth="1"/>
    <col min="5640" max="5640" width="15.6640625" style="1" customWidth="1"/>
    <col min="5641" max="5641" width="7.9140625" style="1" customWidth="1"/>
    <col min="5642" max="5642" width="14.6640625" style="1" customWidth="1"/>
    <col min="5643" max="5643" width="10.5" style="1" customWidth="1"/>
    <col min="5644" max="5644" width="12.9140625" style="1" customWidth="1"/>
    <col min="5645" max="5647" width="10.5" style="1" customWidth="1"/>
    <col min="5648" max="5648" width="13" style="1" customWidth="1"/>
    <col min="5649" max="5649" width="10.5" style="1" customWidth="1"/>
    <col min="5650" max="5651" width="10" style="1" customWidth="1"/>
    <col min="5652" max="5890" width="8.83203125" style="1"/>
    <col min="5891" max="5891" width="4" style="1" customWidth="1"/>
    <col min="5892" max="5892" width="5.5" style="1" customWidth="1"/>
    <col min="5893" max="5893" width="6.4140625" style="1" customWidth="1"/>
    <col min="5894" max="5894" width="4.4140625" style="1" customWidth="1"/>
    <col min="5895" max="5895" width="14.6640625" style="1" customWidth="1"/>
    <col min="5896" max="5896" width="15.6640625" style="1" customWidth="1"/>
    <col min="5897" max="5897" width="7.9140625" style="1" customWidth="1"/>
    <col min="5898" max="5898" width="14.6640625" style="1" customWidth="1"/>
    <col min="5899" max="5899" width="10.5" style="1" customWidth="1"/>
    <col min="5900" max="5900" width="12.9140625" style="1" customWidth="1"/>
    <col min="5901" max="5903" width="10.5" style="1" customWidth="1"/>
    <col min="5904" max="5904" width="13" style="1" customWidth="1"/>
    <col min="5905" max="5905" width="10.5" style="1" customWidth="1"/>
    <col min="5906" max="5907" width="10" style="1" customWidth="1"/>
    <col min="5908" max="6146" width="8.83203125" style="1"/>
    <col min="6147" max="6147" width="4" style="1" customWidth="1"/>
    <col min="6148" max="6148" width="5.5" style="1" customWidth="1"/>
    <col min="6149" max="6149" width="6.4140625" style="1" customWidth="1"/>
    <col min="6150" max="6150" width="4.4140625" style="1" customWidth="1"/>
    <col min="6151" max="6151" width="14.6640625" style="1" customWidth="1"/>
    <col min="6152" max="6152" width="15.6640625" style="1" customWidth="1"/>
    <col min="6153" max="6153" width="7.9140625" style="1" customWidth="1"/>
    <col min="6154" max="6154" width="14.6640625" style="1" customWidth="1"/>
    <col min="6155" max="6155" width="10.5" style="1" customWidth="1"/>
    <col min="6156" max="6156" width="12.9140625" style="1" customWidth="1"/>
    <col min="6157" max="6159" width="10.5" style="1" customWidth="1"/>
    <col min="6160" max="6160" width="13" style="1" customWidth="1"/>
    <col min="6161" max="6161" width="10.5" style="1" customWidth="1"/>
    <col min="6162" max="6163" width="10" style="1" customWidth="1"/>
    <col min="6164" max="6402" width="8.83203125" style="1"/>
    <col min="6403" max="6403" width="4" style="1" customWidth="1"/>
    <col min="6404" max="6404" width="5.5" style="1" customWidth="1"/>
    <col min="6405" max="6405" width="6.4140625" style="1" customWidth="1"/>
    <col min="6406" max="6406" width="4.4140625" style="1" customWidth="1"/>
    <col min="6407" max="6407" width="14.6640625" style="1" customWidth="1"/>
    <col min="6408" max="6408" width="15.6640625" style="1" customWidth="1"/>
    <col min="6409" max="6409" width="7.9140625" style="1" customWidth="1"/>
    <col min="6410" max="6410" width="14.6640625" style="1" customWidth="1"/>
    <col min="6411" max="6411" width="10.5" style="1" customWidth="1"/>
    <col min="6412" max="6412" width="12.9140625" style="1" customWidth="1"/>
    <col min="6413" max="6415" width="10.5" style="1" customWidth="1"/>
    <col min="6416" max="6416" width="13" style="1" customWidth="1"/>
    <col min="6417" max="6417" width="10.5" style="1" customWidth="1"/>
    <col min="6418" max="6419" width="10" style="1" customWidth="1"/>
    <col min="6420" max="6658" width="8.83203125" style="1"/>
    <col min="6659" max="6659" width="4" style="1" customWidth="1"/>
    <col min="6660" max="6660" width="5.5" style="1" customWidth="1"/>
    <col min="6661" max="6661" width="6.4140625" style="1" customWidth="1"/>
    <col min="6662" max="6662" width="4.4140625" style="1" customWidth="1"/>
    <col min="6663" max="6663" width="14.6640625" style="1" customWidth="1"/>
    <col min="6664" max="6664" width="15.6640625" style="1" customWidth="1"/>
    <col min="6665" max="6665" width="7.9140625" style="1" customWidth="1"/>
    <col min="6666" max="6666" width="14.6640625" style="1" customWidth="1"/>
    <col min="6667" max="6667" width="10.5" style="1" customWidth="1"/>
    <col min="6668" max="6668" width="12.9140625" style="1" customWidth="1"/>
    <col min="6669" max="6671" width="10.5" style="1" customWidth="1"/>
    <col min="6672" max="6672" width="13" style="1" customWidth="1"/>
    <col min="6673" max="6673" width="10.5" style="1" customWidth="1"/>
    <col min="6674" max="6675" width="10" style="1" customWidth="1"/>
    <col min="6676" max="6914" width="8.83203125" style="1"/>
    <col min="6915" max="6915" width="4" style="1" customWidth="1"/>
    <col min="6916" max="6916" width="5.5" style="1" customWidth="1"/>
    <col min="6917" max="6917" width="6.4140625" style="1" customWidth="1"/>
    <col min="6918" max="6918" width="4.4140625" style="1" customWidth="1"/>
    <col min="6919" max="6919" width="14.6640625" style="1" customWidth="1"/>
    <col min="6920" max="6920" width="15.6640625" style="1" customWidth="1"/>
    <col min="6921" max="6921" width="7.9140625" style="1" customWidth="1"/>
    <col min="6922" max="6922" width="14.6640625" style="1" customWidth="1"/>
    <col min="6923" max="6923" width="10.5" style="1" customWidth="1"/>
    <col min="6924" max="6924" width="12.9140625" style="1" customWidth="1"/>
    <col min="6925" max="6927" width="10.5" style="1" customWidth="1"/>
    <col min="6928" max="6928" width="13" style="1" customWidth="1"/>
    <col min="6929" max="6929" width="10.5" style="1" customWidth="1"/>
    <col min="6930" max="6931" width="10" style="1" customWidth="1"/>
    <col min="6932" max="7170" width="8.83203125" style="1"/>
    <col min="7171" max="7171" width="4" style="1" customWidth="1"/>
    <col min="7172" max="7172" width="5.5" style="1" customWidth="1"/>
    <col min="7173" max="7173" width="6.4140625" style="1" customWidth="1"/>
    <col min="7174" max="7174" width="4.4140625" style="1" customWidth="1"/>
    <col min="7175" max="7175" width="14.6640625" style="1" customWidth="1"/>
    <col min="7176" max="7176" width="15.6640625" style="1" customWidth="1"/>
    <col min="7177" max="7177" width="7.9140625" style="1" customWidth="1"/>
    <col min="7178" max="7178" width="14.6640625" style="1" customWidth="1"/>
    <col min="7179" max="7179" width="10.5" style="1" customWidth="1"/>
    <col min="7180" max="7180" width="12.9140625" style="1" customWidth="1"/>
    <col min="7181" max="7183" width="10.5" style="1" customWidth="1"/>
    <col min="7184" max="7184" width="13" style="1" customWidth="1"/>
    <col min="7185" max="7185" width="10.5" style="1" customWidth="1"/>
    <col min="7186" max="7187" width="10" style="1" customWidth="1"/>
    <col min="7188" max="7426" width="8.83203125" style="1"/>
    <col min="7427" max="7427" width="4" style="1" customWidth="1"/>
    <col min="7428" max="7428" width="5.5" style="1" customWidth="1"/>
    <col min="7429" max="7429" width="6.4140625" style="1" customWidth="1"/>
    <col min="7430" max="7430" width="4.4140625" style="1" customWidth="1"/>
    <col min="7431" max="7431" width="14.6640625" style="1" customWidth="1"/>
    <col min="7432" max="7432" width="15.6640625" style="1" customWidth="1"/>
    <col min="7433" max="7433" width="7.9140625" style="1" customWidth="1"/>
    <col min="7434" max="7434" width="14.6640625" style="1" customWidth="1"/>
    <col min="7435" max="7435" width="10.5" style="1" customWidth="1"/>
    <col min="7436" max="7436" width="12.9140625" style="1" customWidth="1"/>
    <col min="7437" max="7439" width="10.5" style="1" customWidth="1"/>
    <col min="7440" max="7440" width="13" style="1" customWidth="1"/>
    <col min="7441" max="7441" width="10.5" style="1" customWidth="1"/>
    <col min="7442" max="7443" width="10" style="1" customWidth="1"/>
    <col min="7444" max="7682" width="8.83203125" style="1"/>
    <col min="7683" max="7683" width="4" style="1" customWidth="1"/>
    <col min="7684" max="7684" width="5.5" style="1" customWidth="1"/>
    <col min="7685" max="7685" width="6.4140625" style="1" customWidth="1"/>
    <col min="7686" max="7686" width="4.4140625" style="1" customWidth="1"/>
    <col min="7687" max="7687" width="14.6640625" style="1" customWidth="1"/>
    <col min="7688" max="7688" width="15.6640625" style="1" customWidth="1"/>
    <col min="7689" max="7689" width="7.9140625" style="1" customWidth="1"/>
    <col min="7690" max="7690" width="14.6640625" style="1" customWidth="1"/>
    <col min="7691" max="7691" width="10.5" style="1" customWidth="1"/>
    <col min="7692" max="7692" width="12.9140625" style="1" customWidth="1"/>
    <col min="7693" max="7695" width="10.5" style="1" customWidth="1"/>
    <col min="7696" max="7696" width="13" style="1" customWidth="1"/>
    <col min="7697" max="7697" width="10.5" style="1" customWidth="1"/>
    <col min="7698" max="7699" width="10" style="1" customWidth="1"/>
    <col min="7700" max="7938" width="8.83203125" style="1"/>
    <col min="7939" max="7939" width="4" style="1" customWidth="1"/>
    <col min="7940" max="7940" width="5.5" style="1" customWidth="1"/>
    <col min="7941" max="7941" width="6.4140625" style="1" customWidth="1"/>
    <col min="7942" max="7942" width="4.4140625" style="1" customWidth="1"/>
    <col min="7943" max="7943" width="14.6640625" style="1" customWidth="1"/>
    <col min="7944" max="7944" width="15.6640625" style="1" customWidth="1"/>
    <col min="7945" max="7945" width="7.9140625" style="1" customWidth="1"/>
    <col min="7946" max="7946" width="14.6640625" style="1" customWidth="1"/>
    <col min="7947" max="7947" width="10.5" style="1" customWidth="1"/>
    <col min="7948" max="7948" width="12.9140625" style="1" customWidth="1"/>
    <col min="7949" max="7951" width="10.5" style="1" customWidth="1"/>
    <col min="7952" max="7952" width="13" style="1" customWidth="1"/>
    <col min="7953" max="7953" width="10.5" style="1" customWidth="1"/>
    <col min="7954" max="7955" width="10" style="1" customWidth="1"/>
    <col min="7956" max="8194" width="8.83203125" style="1"/>
    <col min="8195" max="8195" width="4" style="1" customWidth="1"/>
    <col min="8196" max="8196" width="5.5" style="1" customWidth="1"/>
    <col min="8197" max="8197" width="6.4140625" style="1" customWidth="1"/>
    <col min="8198" max="8198" width="4.4140625" style="1" customWidth="1"/>
    <col min="8199" max="8199" width="14.6640625" style="1" customWidth="1"/>
    <col min="8200" max="8200" width="15.6640625" style="1" customWidth="1"/>
    <col min="8201" max="8201" width="7.9140625" style="1" customWidth="1"/>
    <col min="8202" max="8202" width="14.6640625" style="1" customWidth="1"/>
    <col min="8203" max="8203" width="10.5" style="1" customWidth="1"/>
    <col min="8204" max="8204" width="12.9140625" style="1" customWidth="1"/>
    <col min="8205" max="8207" width="10.5" style="1" customWidth="1"/>
    <col min="8208" max="8208" width="13" style="1" customWidth="1"/>
    <col min="8209" max="8209" width="10.5" style="1" customWidth="1"/>
    <col min="8210" max="8211" width="10" style="1" customWidth="1"/>
    <col min="8212" max="8450" width="8.83203125" style="1"/>
    <col min="8451" max="8451" width="4" style="1" customWidth="1"/>
    <col min="8452" max="8452" width="5.5" style="1" customWidth="1"/>
    <col min="8453" max="8453" width="6.4140625" style="1" customWidth="1"/>
    <col min="8454" max="8454" width="4.4140625" style="1" customWidth="1"/>
    <col min="8455" max="8455" width="14.6640625" style="1" customWidth="1"/>
    <col min="8456" max="8456" width="15.6640625" style="1" customWidth="1"/>
    <col min="8457" max="8457" width="7.9140625" style="1" customWidth="1"/>
    <col min="8458" max="8458" width="14.6640625" style="1" customWidth="1"/>
    <col min="8459" max="8459" width="10.5" style="1" customWidth="1"/>
    <col min="8460" max="8460" width="12.9140625" style="1" customWidth="1"/>
    <col min="8461" max="8463" width="10.5" style="1" customWidth="1"/>
    <col min="8464" max="8464" width="13" style="1" customWidth="1"/>
    <col min="8465" max="8465" width="10.5" style="1" customWidth="1"/>
    <col min="8466" max="8467" width="10" style="1" customWidth="1"/>
    <col min="8468" max="8706" width="8.83203125" style="1"/>
    <col min="8707" max="8707" width="4" style="1" customWidth="1"/>
    <col min="8708" max="8708" width="5.5" style="1" customWidth="1"/>
    <col min="8709" max="8709" width="6.4140625" style="1" customWidth="1"/>
    <col min="8710" max="8710" width="4.4140625" style="1" customWidth="1"/>
    <col min="8711" max="8711" width="14.6640625" style="1" customWidth="1"/>
    <col min="8712" max="8712" width="15.6640625" style="1" customWidth="1"/>
    <col min="8713" max="8713" width="7.9140625" style="1" customWidth="1"/>
    <col min="8714" max="8714" width="14.6640625" style="1" customWidth="1"/>
    <col min="8715" max="8715" width="10.5" style="1" customWidth="1"/>
    <col min="8716" max="8716" width="12.9140625" style="1" customWidth="1"/>
    <col min="8717" max="8719" width="10.5" style="1" customWidth="1"/>
    <col min="8720" max="8720" width="13" style="1" customWidth="1"/>
    <col min="8721" max="8721" width="10.5" style="1" customWidth="1"/>
    <col min="8722" max="8723" width="10" style="1" customWidth="1"/>
    <col min="8724" max="8962" width="8.83203125" style="1"/>
    <col min="8963" max="8963" width="4" style="1" customWidth="1"/>
    <col min="8964" max="8964" width="5.5" style="1" customWidth="1"/>
    <col min="8965" max="8965" width="6.4140625" style="1" customWidth="1"/>
    <col min="8966" max="8966" width="4.4140625" style="1" customWidth="1"/>
    <col min="8967" max="8967" width="14.6640625" style="1" customWidth="1"/>
    <col min="8968" max="8968" width="15.6640625" style="1" customWidth="1"/>
    <col min="8969" max="8969" width="7.9140625" style="1" customWidth="1"/>
    <col min="8970" max="8970" width="14.6640625" style="1" customWidth="1"/>
    <col min="8971" max="8971" width="10.5" style="1" customWidth="1"/>
    <col min="8972" max="8972" width="12.9140625" style="1" customWidth="1"/>
    <col min="8973" max="8975" width="10.5" style="1" customWidth="1"/>
    <col min="8976" max="8976" width="13" style="1" customWidth="1"/>
    <col min="8977" max="8977" width="10.5" style="1" customWidth="1"/>
    <col min="8978" max="8979" width="10" style="1" customWidth="1"/>
    <col min="8980" max="9218" width="8.83203125" style="1"/>
    <col min="9219" max="9219" width="4" style="1" customWidth="1"/>
    <col min="9220" max="9220" width="5.5" style="1" customWidth="1"/>
    <col min="9221" max="9221" width="6.4140625" style="1" customWidth="1"/>
    <col min="9222" max="9222" width="4.4140625" style="1" customWidth="1"/>
    <col min="9223" max="9223" width="14.6640625" style="1" customWidth="1"/>
    <col min="9224" max="9224" width="15.6640625" style="1" customWidth="1"/>
    <col min="9225" max="9225" width="7.9140625" style="1" customWidth="1"/>
    <col min="9226" max="9226" width="14.6640625" style="1" customWidth="1"/>
    <col min="9227" max="9227" width="10.5" style="1" customWidth="1"/>
    <col min="9228" max="9228" width="12.9140625" style="1" customWidth="1"/>
    <col min="9229" max="9231" width="10.5" style="1" customWidth="1"/>
    <col min="9232" max="9232" width="13" style="1" customWidth="1"/>
    <col min="9233" max="9233" width="10.5" style="1" customWidth="1"/>
    <col min="9234" max="9235" width="10" style="1" customWidth="1"/>
    <col min="9236" max="9474" width="8.83203125" style="1"/>
    <col min="9475" max="9475" width="4" style="1" customWidth="1"/>
    <col min="9476" max="9476" width="5.5" style="1" customWidth="1"/>
    <col min="9477" max="9477" width="6.4140625" style="1" customWidth="1"/>
    <col min="9478" max="9478" width="4.4140625" style="1" customWidth="1"/>
    <col min="9479" max="9479" width="14.6640625" style="1" customWidth="1"/>
    <col min="9480" max="9480" width="15.6640625" style="1" customWidth="1"/>
    <col min="9481" max="9481" width="7.9140625" style="1" customWidth="1"/>
    <col min="9482" max="9482" width="14.6640625" style="1" customWidth="1"/>
    <col min="9483" max="9483" width="10.5" style="1" customWidth="1"/>
    <col min="9484" max="9484" width="12.9140625" style="1" customWidth="1"/>
    <col min="9485" max="9487" width="10.5" style="1" customWidth="1"/>
    <col min="9488" max="9488" width="13" style="1" customWidth="1"/>
    <col min="9489" max="9489" width="10.5" style="1" customWidth="1"/>
    <col min="9490" max="9491" width="10" style="1" customWidth="1"/>
    <col min="9492" max="9730" width="8.83203125" style="1"/>
    <col min="9731" max="9731" width="4" style="1" customWidth="1"/>
    <col min="9732" max="9732" width="5.5" style="1" customWidth="1"/>
    <col min="9733" max="9733" width="6.4140625" style="1" customWidth="1"/>
    <col min="9734" max="9734" width="4.4140625" style="1" customWidth="1"/>
    <col min="9735" max="9735" width="14.6640625" style="1" customWidth="1"/>
    <col min="9736" max="9736" width="15.6640625" style="1" customWidth="1"/>
    <col min="9737" max="9737" width="7.9140625" style="1" customWidth="1"/>
    <col min="9738" max="9738" width="14.6640625" style="1" customWidth="1"/>
    <col min="9739" max="9739" width="10.5" style="1" customWidth="1"/>
    <col min="9740" max="9740" width="12.9140625" style="1" customWidth="1"/>
    <col min="9741" max="9743" width="10.5" style="1" customWidth="1"/>
    <col min="9744" max="9744" width="13" style="1" customWidth="1"/>
    <col min="9745" max="9745" width="10.5" style="1" customWidth="1"/>
    <col min="9746" max="9747" width="10" style="1" customWidth="1"/>
    <col min="9748" max="9986" width="8.83203125" style="1"/>
    <col min="9987" max="9987" width="4" style="1" customWidth="1"/>
    <col min="9988" max="9988" width="5.5" style="1" customWidth="1"/>
    <col min="9989" max="9989" width="6.4140625" style="1" customWidth="1"/>
    <col min="9990" max="9990" width="4.4140625" style="1" customWidth="1"/>
    <col min="9991" max="9991" width="14.6640625" style="1" customWidth="1"/>
    <col min="9992" max="9992" width="15.6640625" style="1" customWidth="1"/>
    <col min="9993" max="9993" width="7.9140625" style="1" customWidth="1"/>
    <col min="9994" max="9994" width="14.6640625" style="1" customWidth="1"/>
    <col min="9995" max="9995" width="10.5" style="1" customWidth="1"/>
    <col min="9996" max="9996" width="12.9140625" style="1" customWidth="1"/>
    <col min="9997" max="9999" width="10.5" style="1" customWidth="1"/>
    <col min="10000" max="10000" width="13" style="1" customWidth="1"/>
    <col min="10001" max="10001" width="10.5" style="1" customWidth="1"/>
    <col min="10002" max="10003" width="10" style="1" customWidth="1"/>
    <col min="10004" max="10242" width="8.83203125" style="1"/>
    <col min="10243" max="10243" width="4" style="1" customWidth="1"/>
    <col min="10244" max="10244" width="5.5" style="1" customWidth="1"/>
    <col min="10245" max="10245" width="6.4140625" style="1" customWidth="1"/>
    <col min="10246" max="10246" width="4.4140625" style="1" customWidth="1"/>
    <col min="10247" max="10247" width="14.6640625" style="1" customWidth="1"/>
    <col min="10248" max="10248" width="15.6640625" style="1" customWidth="1"/>
    <col min="10249" max="10249" width="7.9140625" style="1" customWidth="1"/>
    <col min="10250" max="10250" width="14.6640625" style="1" customWidth="1"/>
    <col min="10251" max="10251" width="10.5" style="1" customWidth="1"/>
    <col min="10252" max="10252" width="12.9140625" style="1" customWidth="1"/>
    <col min="10253" max="10255" width="10.5" style="1" customWidth="1"/>
    <col min="10256" max="10256" width="13" style="1" customWidth="1"/>
    <col min="10257" max="10257" width="10.5" style="1" customWidth="1"/>
    <col min="10258" max="10259" width="10" style="1" customWidth="1"/>
    <col min="10260" max="10498" width="8.83203125" style="1"/>
    <col min="10499" max="10499" width="4" style="1" customWidth="1"/>
    <col min="10500" max="10500" width="5.5" style="1" customWidth="1"/>
    <col min="10501" max="10501" width="6.4140625" style="1" customWidth="1"/>
    <col min="10502" max="10502" width="4.4140625" style="1" customWidth="1"/>
    <col min="10503" max="10503" width="14.6640625" style="1" customWidth="1"/>
    <col min="10504" max="10504" width="15.6640625" style="1" customWidth="1"/>
    <col min="10505" max="10505" width="7.9140625" style="1" customWidth="1"/>
    <col min="10506" max="10506" width="14.6640625" style="1" customWidth="1"/>
    <col min="10507" max="10507" width="10.5" style="1" customWidth="1"/>
    <col min="10508" max="10508" width="12.9140625" style="1" customWidth="1"/>
    <col min="10509" max="10511" width="10.5" style="1" customWidth="1"/>
    <col min="10512" max="10512" width="13" style="1" customWidth="1"/>
    <col min="10513" max="10513" width="10.5" style="1" customWidth="1"/>
    <col min="10514" max="10515" width="10" style="1" customWidth="1"/>
    <col min="10516" max="10754" width="8.83203125" style="1"/>
    <col min="10755" max="10755" width="4" style="1" customWidth="1"/>
    <col min="10756" max="10756" width="5.5" style="1" customWidth="1"/>
    <col min="10757" max="10757" width="6.4140625" style="1" customWidth="1"/>
    <col min="10758" max="10758" width="4.4140625" style="1" customWidth="1"/>
    <col min="10759" max="10759" width="14.6640625" style="1" customWidth="1"/>
    <col min="10760" max="10760" width="15.6640625" style="1" customWidth="1"/>
    <col min="10761" max="10761" width="7.9140625" style="1" customWidth="1"/>
    <col min="10762" max="10762" width="14.6640625" style="1" customWidth="1"/>
    <col min="10763" max="10763" width="10.5" style="1" customWidth="1"/>
    <col min="10764" max="10764" width="12.9140625" style="1" customWidth="1"/>
    <col min="10765" max="10767" width="10.5" style="1" customWidth="1"/>
    <col min="10768" max="10768" width="13" style="1" customWidth="1"/>
    <col min="10769" max="10769" width="10.5" style="1" customWidth="1"/>
    <col min="10770" max="10771" width="10" style="1" customWidth="1"/>
    <col min="10772" max="11010" width="8.83203125" style="1"/>
    <col min="11011" max="11011" width="4" style="1" customWidth="1"/>
    <col min="11012" max="11012" width="5.5" style="1" customWidth="1"/>
    <col min="11013" max="11013" width="6.4140625" style="1" customWidth="1"/>
    <col min="11014" max="11014" width="4.4140625" style="1" customWidth="1"/>
    <col min="11015" max="11015" width="14.6640625" style="1" customWidth="1"/>
    <col min="11016" max="11016" width="15.6640625" style="1" customWidth="1"/>
    <col min="11017" max="11017" width="7.9140625" style="1" customWidth="1"/>
    <col min="11018" max="11018" width="14.6640625" style="1" customWidth="1"/>
    <col min="11019" max="11019" width="10.5" style="1" customWidth="1"/>
    <col min="11020" max="11020" width="12.9140625" style="1" customWidth="1"/>
    <col min="11021" max="11023" width="10.5" style="1" customWidth="1"/>
    <col min="11024" max="11024" width="13" style="1" customWidth="1"/>
    <col min="11025" max="11025" width="10.5" style="1" customWidth="1"/>
    <col min="11026" max="11027" width="10" style="1" customWidth="1"/>
    <col min="11028" max="11266" width="8.83203125" style="1"/>
    <col min="11267" max="11267" width="4" style="1" customWidth="1"/>
    <col min="11268" max="11268" width="5.5" style="1" customWidth="1"/>
    <col min="11269" max="11269" width="6.4140625" style="1" customWidth="1"/>
    <col min="11270" max="11270" width="4.4140625" style="1" customWidth="1"/>
    <col min="11271" max="11271" width="14.6640625" style="1" customWidth="1"/>
    <col min="11272" max="11272" width="15.6640625" style="1" customWidth="1"/>
    <col min="11273" max="11273" width="7.9140625" style="1" customWidth="1"/>
    <col min="11274" max="11274" width="14.6640625" style="1" customWidth="1"/>
    <col min="11275" max="11275" width="10.5" style="1" customWidth="1"/>
    <col min="11276" max="11276" width="12.9140625" style="1" customWidth="1"/>
    <col min="11277" max="11279" width="10.5" style="1" customWidth="1"/>
    <col min="11280" max="11280" width="13" style="1" customWidth="1"/>
    <col min="11281" max="11281" width="10.5" style="1" customWidth="1"/>
    <col min="11282" max="11283" width="10" style="1" customWidth="1"/>
    <col min="11284" max="11522" width="8.83203125" style="1"/>
    <col min="11523" max="11523" width="4" style="1" customWidth="1"/>
    <col min="11524" max="11524" width="5.5" style="1" customWidth="1"/>
    <col min="11525" max="11525" width="6.4140625" style="1" customWidth="1"/>
    <col min="11526" max="11526" width="4.4140625" style="1" customWidth="1"/>
    <col min="11527" max="11527" width="14.6640625" style="1" customWidth="1"/>
    <col min="11528" max="11528" width="15.6640625" style="1" customWidth="1"/>
    <col min="11529" max="11529" width="7.9140625" style="1" customWidth="1"/>
    <col min="11530" max="11530" width="14.6640625" style="1" customWidth="1"/>
    <col min="11531" max="11531" width="10.5" style="1" customWidth="1"/>
    <col min="11532" max="11532" width="12.9140625" style="1" customWidth="1"/>
    <col min="11533" max="11535" width="10.5" style="1" customWidth="1"/>
    <col min="11536" max="11536" width="13" style="1" customWidth="1"/>
    <col min="11537" max="11537" width="10.5" style="1" customWidth="1"/>
    <col min="11538" max="11539" width="10" style="1" customWidth="1"/>
    <col min="11540" max="11778" width="8.83203125" style="1"/>
    <col min="11779" max="11779" width="4" style="1" customWidth="1"/>
    <col min="11780" max="11780" width="5.5" style="1" customWidth="1"/>
    <col min="11781" max="11781" width="6.4140625" style="1" customWidth="1"/>
    <col min="11782" max="11782" width="4.4140625" style="1" customWidth="1"/>
    <col min="11783" max="11783" width="14.6640625" style="1" customWidth="1"/>
    <col min="11784" max="11784" width="15.6640625" style="1" customWidth="1"/>
    <col min="11785" max="11785" width="7.9140625" style="1" customWidth="1"/>
    <col min="11786" max="11786" width="14.6640625" style="1" customWidth="1"/>
    <col min="11787" max="11787" width="10.5" style="1" customWidth="1"/>
    <col min="11788" max="11788" width="12.9140625" style="1" customWidth="1"/>
    <col min="11789" max="11791" width="10.5" style="1" customWidth="1"/>
    <col min="11792" max="11792" width="13" style="1" customWidth="1"/>
    <col min="11793" max="11793" width="10.5" style="1" customWidth="1"/>
    <col min="11794" max="11795" width="10" style="1" customWidth="1"/>
    <col min="11796" max="12034" width="8.83203125" style="1"/>
    <col min="12035" max="12035" width="4" style="1" customWidth="1"/>
    <col min="12036" max="12036" width="5.5" style="1" customWidth="1"/>
    <col min="12037" max="12037" width="6.4140625" style="1" customWidth="1"/>
    <col min="12038" max="12038" width="4.4140625" style="1" customWidth="1"/>
    <col min="12039" max="12039" width="14.6640625" style="1" customWidth="1"/>
    <col min="12040" max="12040" width="15.6640625" style="1" customWidth="1"/>
    <col min="12041" max="12041" width="7.9140625" style="1" customWidth="1"/>
    <col min="12042" max="12042" width="14.6640625" style="1" customWidth="1"/>
    <col min="12043" max="12043" width="10.5" style="1" customWidth="1"/>
    <col min="12044" max="12044" width="12.9140625" style="1" customWidth="1"/>
    <col min="12045" max="12047" width="10.5" style="1" customWidth="1"/>
    <col min="12048" max="12048" width="13" style="1" customWidth="1"/>
    <col min="12049" max="12049" width="10.5" style="1" customWidth="1"/>
    <col min="12050" max="12051" width="10" style="1" customWidth="1"/>
    <col min="12052" max="12290" width="8.83203125" style="1"/>
    <col min="12291" max="12291" width="4" style="1" customWidth="1"/>
    <col min="12292" max="12292" width="5.5" style="1" customWidth="1"/>
    <col min="12293" max="12293" width="6.4140625" style="1" customWidth="1"/>
    <col min="12294" max="12294" width="4.4140625" style="1" customWidth="1"/>
    <col min="12295" max="12295" width="14.6640625" style="1" customWidth="1"/>
    <col min="12296" max="12296" width="15.6640625" style="1" customWidth="1"/>
    <col min="12297" max="12297" width="7.9140625" style="1" customWidth="1"/>
    <col min="12298" max="12298" width="14.6640625" style="1" customWidth="1"/>
    <col min="12299" max="12299" width="10.5" style="1" customWidth="1"/>
    <col min="12300" max="12300" width="12.9140625" style="1" customWidth="1"/>
    <col min="12301" max="12303" width="10.5" style="1" customWidth="1"/>
    <col min="12304" max="12304" width="13" style="1" customWidth="1"/>
    <col min="12305" max="12305" width="10.5" style="1" customWidth="1"/>
    <col min="12306" max="12307" width="10" style="1" customWidth="1"/>
    <col min="12308" max="12546" width="8.83203125" style="1"/>
    <col min="12547" max="12547" width="4" style="1" customWidth="1"/>
    <col min="12548" max="12548" width="5.5" style="1" customWidth="1"/>
    <col min="12549" max="12549" width="6.4140625" style="1" customWidth="1"/>
    <col min="12550" max="12550" width="4.4140625" style="1" customWidth="1"/>
    <col min="12551" max="12551" width="14.6640625" style="1" customWidth="1"/>
    <col min="12552" max="12552" width="15.6640625" style="1" customWidth="1"/>
    <col min="12553" max="12553" width="7.9140625" style="1" customWidth="1"/>
    <col min="12554" max="12554" width="14.6640625" style="1" customWidth="1"/>
    <col min="12555" max="12555" width="10.5" style="1" customWidth="1"/>
    <col min="12556" max="12556" width="12.9140625" style="1" customWidth="1"/>
    <col min="12557" max="12559" width="10.5" style="1" customWidth="1"/>
    <col min="12560" max="12560" width="13" style="1" customWidth="1"/>
    <col min="12561" max="12561" width="10.5" style="1" customWidth="1"/>
    <col min="12562" max="12563" width="10" style="1" customWidth="1"/>
    <col min="12564" max="12802" width="8.83203125" style="1"/>
    <col min="12803" max="12803" width="4" style="1" customWidth="1"/>
    <col min="12804" max="12804" width="5.5" style="1" customWidth="1"/>
    <col min="12805" max="12805" width="6.4140625" style="1" customWidth="1"/>
    <col min="12806" max="12806" width="4.4140625" style="1" customWidth="1"/>
    <col min="12807" max="12807" width="14.6640625" style="1" customWidth="1"/>
    <col min="12808" max="12808" width="15.6640625" style="1" customWidth="1"/>
    <col min="12809" max="12809" width="7.9140625" style="1" customWidth="1"/>
    <col min="12810" max="12810" width="14.6640625" style="1" customWidth="1"/>
    <col min="12811" max="12811" width="10.5" style="1" customWidth="1"/>
    <col min="12812" max="12812" width="12.9140625" style="1" customWidth="1"/>
    <col min="12813" max="12815" width="10.5" style="1" customWidth="1"/>
    <col min="12816" max="12816" width="13" style="1" customWidth="1"/>
    <col min="12817" max="12817" width="10.5" style="1" customWidth="1"/>
    <col min="12818" max="12819" width="10" style="1" customWidth="1"/>
    <col min="12820" max="13058" width="8.83203125" style="1"/>
    <col min="13059" max="13059" width="4" style="1" customWidth="1"/>
    <col min="13060" max="13060" width="5.5" style="1" customWidth="1"/>
    <col min="13061" max="13061" width="6.4140625" style="1" customWidth="1"/>
    <col min="13062" max="13062" width="4.4140625" style="1" customWidth="1"/>
    <col min="13063" max="13063" width="14.6640625" style="1" customWidth="1"/>
    <col min="13064" max="13064" width="15.6640625" style="1" customWidth="1"/>
    <col min="13065" max="13065" width="7.9140625" style="1" customWidth="1"/>
    <col min="13066" max="13066" width="14.6640625" style="1" customWidth="1"/>
    <col min="13067" max="13067" width="10.5" style="1" customWidth="1"/>
    <col min="13068" max="13068" width="12.9140625" style="1" customWidth="1"/>
    <col min="13069" max="13071" width="10.5" style="1" customWidth="1"/>
    <col min="13072" max="13072" width="13" style="1" customWidth="1"/>
    <col min="13073" max="13073" width="10.5" style="1" customWidth="1"/>
    <col min="13074" max="13075" width="10" style="1" customWidth="1"/>
    <col min="13076" max="13314" width="8.83203125" style="1"/>
    <col min="13315" max="13315" width="4" style="1" customWidth="1"/>
    <col min="13316" max="13316" width="5.5" style="1" customWidth="1"/>
    <col min="13317" max="13317" width="6.4140625" style="1" customWidth="1"/>
    <col min="13318" max="13318" width="4.4140625" style="1" customWidth="1"/>
    <col min="13319" max="13319" width="14.6640625" style="1" customWidth="1"/>
    <col min="13320" max="13320" width="15.6640625" style="1" customWidth="1"/>
    <col min="13321" max="13321" width="7.9140625" style="1" customWidth="1"/>
    <col min="13322" max="13322" width="14.6640625" style="1" customWidth="1"/>
    <col min="13323" max="13323" width="10.5" style="1" customWidth="1"/>
    <col min="13324" max="13324" width="12.9140625" style="1" customWidth="1"/>
    <col min="13325" max="13327" width="10.5" style="1" customWidth="1"/>
    <col min="13328" max="13328" width="13" style="1" customWidth="1"/>
    <col min="13329" max="13329" width="10.5" style="1" customWidth="1"/>
    <col min="13330" max="13331" width="10" style="1" customWidth="1"/>
    <col min="13332" max="13570" width="8.83203125" style="1"/>
    <col min="13571" max="13571" width="4" style="1" customWidth="1"/>
    <col min="13572" max="13572" width="5.5" style="1" customWidth="1"/>
    <col min="13573" max="13573" width="6.4140625" style="1" customWidth="1"/>
    <col min="13574" max="13574" width="4.4140625" style="1" customWidth="1"/>
    <col min="13575" max="13575" width="14.6640625" style="1" customWidth="1"/>
    <col min="13576" max="13576" width="15.6640625" style="1" customWidth="1"/>
    <col min="13577" max="13577" width="7.9140625" style="1" customWidth="1"/>
    <col min="13578" max="13578" width="14.6640625" style="1" customWidth="1"/>
    <col min="13579" max="13579" width="10.5" style="1" customWidth="1"/>
    <col min="13580" max="13580" width="12.9140625" style="1" customWidth="1"/>
    <col min="13581" max="13583" width="10.5" style="1" customWidth="1"/>
    <col min="13584" max="13584" width="13" style="1" customWidth="1"/>
    <col min="13585" max="13585" width="10.5" style="1" customWidth="1"/>
    <col min="13586" max="13587" width="10" style="1" customWidth="1"/>
    <col min="13588" max="13826" width="8.83203125" style="1"/>
    <col min="13827" max="13827" width="4" style="1" customWidth="1"/>
    <col min="13828" max="13828" width="5.5" style="1" customWidth="1"/>
    <col min="13829" max="13829" width="6.4140625" style="1" customWidth="1"/>
    <col min="13830" max="13830" width="4.4140625" style="1" customWidth="1"/>
    <col min="13831" max="13831" width="14.6640625" style="1" customWidth="1"/>
    <col min="13832" max="13832" width="15.6640625" style="1" customWidth="1"/>
    <col min="13833" max="13833" width="7.9140625" style="1" customWidth="1"/>
    <col min="13834" max="13834" width="14.6640625" style="1" customWidth="1"/>
    <col min="13835" max="13835" width="10.5" style="1" customWidth="1"/>
    <col min="13836" max="13836" width="12.9140625" style="1" customWidth="1"/>
    <col min="13837" max="13839" width="10.5" style="1" customWidth="1"/>
    <col min="13840" max="13840" width="13" style="1" customWidth="1"/>
    <col min="13841" max="13841" width="10.5" style="1" customWidth="1"/>
    <col min="13842" max="13843" width="10" style="1" customWidth="1"/>
    <col min="13844" max="14082" width="8.83203125" style="1"/>
    <col min="14083" max="14083" width="4" style="1" customWidth="1"/>
    <col min="14084" max="14084" width="5.5" style="1" customWidth="1"/>
    <col min="14085" max="14085" width="6.4140625" style="1" customWidth="1"/>
    <col min="14086" max="14086" width="4.4140625" style="1" customWidth="1"/>
    <col min="14087" max="14087" width="14.6640625" style="1" customWidth="1"/>
    <col min="14088" max="14088" width="15.6640625" style="1" customWidth="1"/>
    <col min="14089" max="14089" width="7.9140625" style="1" customWidth="1"/>
    <col min="14090" max="14090" width="14.6640625" style="1" customWidth="1"/>
    <col min="14091" max="14091" width="10.5" style="1" customWidth="1"/>
    <col min="14092" max="14092" width="12.9140625" style="1" customWidth="1"/>
    <col min="14093" max="14095" width="10.5" style="1" customWidth="1"/>
    <col min="14096" max="14096" width="13" style="1" customWidth="1"/>
    <col min="14097" max="14097" width="10.5" style="1" customWidth="1"/>
    <col min="14098" max="14099" width="10" style="1" customWidth="1"/>
    <col min="14100" max="14338" width="8.83203125" style="1"/>
    <col min="14339" max="14339" width="4" style="1" customWidth="1"/>
    <col min="14340" max="14340" width="5.5" style="1" customWidth="1"/>
    <col min="14341" max="14341" width="6.4140625" style="1" customWidth="1"/>
    <col min="14342" max="14342" width="4.4140625" style="1" customWidth="1"/>
    <col min="14343" max="14343" width="14.6640625" style="1" customWidth="1"/>
    <col min="14344" max="14344" width="15.6640625" style="1" customWidth="1"/>
    <col min="14345" max="14345" width="7.9140625" style="1" customWidth="1"/>
    <col min="14346" max="14346" width="14.6640625" style="1" customWidth="1"/>
    <col min="14347" max="14347" width="10.5" style="1" customWidth="1"/>
    <col min="14348" max="14348" width="12.9140625" style="1" customWidth="1"/>
    <col min="14349" max="14351" width="10.5" style="1" customWidth="1"/>
    <col min="14352" max="14352" width="13" style="1" customWidth="1"/>
    <col min="14353" max="14353" width="10.5" style="1" customWidth="1"/>
    <col min="14354" max="14355" width="10" style="1" customWidth="1"/>
    <col min="14356" max="14594" width="8.83203125" style="1"/>
    <col min="14595" max="14595" width="4" style="1" customWidth="1"/>
    <col min="14596" max="14596" width="5.5" style="1" customWidth="1"/>
    <col min="14597" max="14597" width="6.4140625" style="1" customWidth="1"/>
    <col min="14598" max="14598" width="4.4140625" style="1" customWidth="1"/>
    <col min="14599" max="14599" width="14.6640625" style="1" customWidth="1"/>
    <col min="14600" max="14600" width="15.6640625" style="1" customWidth="1"/>
    <col min="14601" max="14601" width="7.9140625" style="1" customWidth="1"/>
    <col min="14602" max="14602" width="14.6640625" style="1" customWidth="1"/>
    <col min="14603" max="14603" width="10.5" style="1" customWidth="1"/>
    <col min="14604" max="14604" width="12.9140625" style="1" customWidth="1"/>
    <col min="14605" max="14607" width="10.5" style="1" customWidth="1"/>
    <col min="14608" max="14608" width="13" style="1" customWidth="1"/>
    <col min="14609" max="14609" width="10.5" style="1" customWidth="1"/>
    <col min="14610" max="14611" width="10" style="1" customWidth="1"/>
    <col min="14612" max="14850" width="8.83203125" style="1"/>
    <col min="14851" max="14851" width="4" style="1" customWidth="1"/>
    <col min="14852" max="14852" width="5.5" style="1" customWidth="1"/>
    <col min="14853" max="14853" width="6.4140625" style="1" customWidth="1"/>
    <col min="14854" max="14854" width="4.4140625" style="1" customWidth="1"/>
    <col min="14855" max="14855" width="14.6640625" style="1" customWidth="1"/>
    <col min="14856" max="14856" width="15.6640625" style="1" customWidth="1"/>
    <col min="14857" max="14857" width="7.9140625" style="1" customWidth="1"/>
    <col min="14858" max="14858" width="14.6640625" style="1" customWidth="1"/>
    <col min="14859" max="14859" width="10.5" style="1" customWidth="1"/>
    <col min="14860" max="14860" width="12.9140625" style="1" customWidth="1"/>
    <col min="14861" max="14863" width="10.5" style="1" customWidth="1"/>
    <col min="14864" max="14864" width="13" style="1" customWidth="1"/>
    <col min="14865" max="14865" width="10.5" style="1" customWidth="1"/>
    <col min="14866" max="14867" width="10" style="1" customWidth="1"/>
    <col min="14868" max="15106" width="8.83203125" style="1"/>
    <col min="15107" max="15107" width="4" style="1" customWidth="1"/>
    <col min="15108" max="15108" width="5.5" style="1" customWidth="1"/>
    <col min="15109" max="15109" width="6.4140625" style="1" customWidth="1"/>
    <col min="15110" max="15110" width="4.4140625" style="1" customWidth="1"/>
    <col min="15111" max="15111" width="14.6640625" style="1" customWidth="1"/>
    <col min="15112" max="15112" width="15.6640625" style="1" customWidth="1"/>
    <col min="15113" max="15113" width="7.9140625" style="1" customWidth="1"/>
    <col min="15114" max="15114" width="14.6640625" style="1" customWidth="1"/>
    <col min="15115" max="15115" width="10.5" style="1" customWidth="1"/>
    <col min="15116" max="15116" width="12.9140625" style="1" customWidth="1"/>
    <col min="15117" max="15119" width="10.5" style="1" customWidth="1"/>
    <col min="15120" max="15120" width="13" style="1" customWidth="1"/>
    <col min="15121" max="15121" width="10.5" style="1" customWidth="1"/>
    <col min="15122" max="15123" width="10" style="1" customWidth="1"/>
    <col min="15124" max="15362" width="8.83203125" style="1"/>
    <col min="15363" max="15363" width="4" style="1" customWidth="1"/>
    <col min="15364" max="15364" width="5.5" style="1" customWidth="1"/>
    <col min="15365" max="15365" width="6.4140625" style="1" customWidth="1"/>
    <col min="15366" max="15366" width="4.4140625" style="1" customWidth="1"/>
    <col min="15367" max="15367" width="14.6640625" style="1" customWidth="1"/>
    <col min="15368" max="15368" width="15.6640625" style="1" customWidth="1"/>
    <col min="15369" max="15369" width="7.9140625" style="1" customWidth="1"/>
    <col min="15370" max="15370" width="14.6640625" style="1" customWidth="1"/>
    <col min="15371" max="15371" width="10.5" style="1" customWidth="1"/>
    <col min="15372" max="15372" width="12.9140625" style="1" customWidth="1"/>
    <col min="15373" max="15375" width="10.5" style="1" customWidth="1"/>
    <col min="15376" max="15376" width="13" style="1" customWidth="1"/>
    <col min="15377" max="15377" width="10.5" style="1" customWidth="1"/>
    <col min="15378" max="15379" width="10" style="1" customWidth="1"/>
    <col min="15380" max="15618" width="8.83203125" style="1"/>
    <col min="15619" max="15619" width="4" style="1" customWidth="1"/>
    <col min="15620" max="15620" width="5.5" style="1" customWidth="1"/>
    <col min="15621" max="15621" width="6.4140625" style="1" customWidth="1"/>
    <col min="15622" max="15622" width="4.4140625" style="1" customWidth="1"/>
    <col min="15623" max="15623" width="14.6640625" style="1" customWidth="1"/>
    <col min="15624" max="15624" width="15.6640625" style="1" customWidth="1"/>
    <col min="15625" max="15625" width="7.9140625" style="1" customWidth="1"/>
    <col min="15626" max="15626" width="14.6640625" style="1" customWidth="1"/>
    <col min="15627" max="15627" width="10.5" style="1" customWidth="1"/>
    <col min="15628" max="15628" width="12.9140625" style="1" customWidth="1"/>
    <col min="15629" max="15631" width="10.5" style="1" customWidth="1"/>
    <col min="15632" max="15632" width="13" style="1" customWidth="1"/>
    <col min="15633" max="15633" width="10.5" style="1" customWidth="1"/>
    <col min="15634" max="15635" width="10" style="1" customWidth="1"/>
    <col min="15636" max="15874" width="8.83203125" style="1"/>
    <col min="15875" max="15875" width="4" style="1" customWidth="1"/>
    <col min="15876" max="15876" width="5.5" style="1" customWidth="1"/>
    <col min="15877" max="15877" width="6.4140625" style="1" customWidth="1"/>
    <col min="15878" max="15878" width="4.4140625" style="1" customWidth="1"/>
    <col min="15879" max="15879" width="14.6640625" style="1" customWidth="1"/>
    <col min="15880" max="15880" width="15.6640625" style="1" customWidth="1"/>
    <col min="15881" max="15881" width="7.9140625" style="1" customWidth="1"/>
    <col min="15882" max="15882" width="14.6640625" style="1" customWidth="1"/>
    <col min="15883" max="15883" width="10.5" style="1" customWidth="1"/>
    <col min="15884" max="15884" width="12.9140625" style="1" customWidth="1"/>
    <col min="15885" max="15887" width="10.5" style="1" customWidth="1"/>
    <col min="15888" max="15888" width="13" style="1" customWidth="1"/>
    <col min="15889" max="15889" width="10.5" style="1" customWidth="1"/>
    <col min="15890" max="15891" width="10" style="1" customWidth="1"/>
    <col min="15892" max="16130" width="8.83203125" style="1"/>
    <col min="16131" max="16131" width="4" style="1" customWidth="1"/>
    <col min="16132" max="16132" width="5.5" style="1" customWidth="1"/>
    <col min="16133" max="16133" width="6.4140625" style="1" customWidth="1"/>
    <col min="16134" max="16134" width="4.4140625" style="1" customWidth="1"/>
    <col min="16135" max="16135" width="14.6640625" style="1" customWidth="1"/>
    <col min="16136" max="16136" width="15.6640625" style="1" customWidth="1"/>
    <col min="16137" max="16137" width="7.9140625" style="1" customWidth="1"/>
    <col min="16138" max="16138" width="14.6640625" style="1" customWidth="1"/>
    <col min="16139" max="16139" width="10.5" style="1" customWidth="1"/>
    <col min="16140" max="16140" width="12.9140625" style="1" customWidth="1"/>
    <col min="16141" max="16143" width="10.5" style="1" customWidth="1"/>
    <col min="16144" max="16144" width="13" style="1" customWidth="1"/>
    <col min="16145" max="16145" width="10.5" style="1" customWidth="1"/>
    <col min="16146" max="16147" width="10" style="1" customWidth="1"/>
    <col min="16148" max="16384" width="8.83203125" style="1"/>
  </cols>
  <sheetData>
    <row r="1" spans="3:18" ht="21" customHeight="1" x14ac:dyDescent="0.55000000000000004">
      <c r="C1" s="103" t="s">
        <v>0</v>
      </c>
      <c r="D1" s="103"/>
      <c r="E1" s="103"/>
      <c r="F1" s="103"/>
      <c r="G1" s="103"/>
      <c r="H1" s="103"/>
      <c r="I1" s="103"/>
      <c r="J1" s="67">
        <v>46039</v>
      </c>
      <c r="M1" s="68"/>
      <c r="N1" s="68"/>
    </row>
    <row r="2" spans="3:18" ht="27.75" customHeight="1" x14ac:dyDescent="0.55000000000000004">
      <c r="E2" s="104" t="s">
        <v>1</v>
      </c>
      <c r="F2" s="104"/>
      <c r="G2" s="104"/>
      <c r="H2" s="104"/>
    </row>
    <row r="3" spans="3:18" ht="15.75" customHeight="1" x14ac:dyDescent="0.55000000000000004"/>
    <row r="4" spans="3:18" ht="16.5" x14ac:dyDescent="0.55000000000000004">
      <c r="C4" s="105" t="s">
        <v>69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</row>
    <row r="11" spans="3:18" ht="17.25" customHeight="1" x14ac:dyDescent="0.55000000000000004">
      <c r="E11" s="99" t="s">
        <v>2</v>
      </c>
      <c r="F11" s="99"/>
      <c r="G11" s="99"/>
      <c r="H11" s="100">
        <f>J20</f>
        <v>2252903.125</v>
      </c>
      <c r="I11" s="101"/>
    </row>
    <row r="12" spans="3:18" ht="17.25" customHeight="1" x14ac:dyDescent="0.55000000000000004">
      <c r="E12" s="96" t="s">
        <v>3</v>
      </c>
      <c r="F12" s="96"/>
      <c r="G12" s="96"/>
      <c r="H12" s="97">
        <f>J21</f>
        <v>225290.3125</v>
      </c>
      <c r="I12" s="98"/>
    </row>
    <row r="13" spans="3:18" ht="17.25" customHeight="1" x14ac:dyDescent="0.55000000000000004">
      <c r="E13" s="99" t="s">
        <v>4</v>
      </c>
      <c r="F13" s="99"/>
      <c r="G13" s="99"/>
      <c r="H13" s="100">
        <f>SUM(H11:I12)</f>
        <v>2478193.4375</v>
      </c>
      <c r="I13" s="101"/>
    </row>
    <row r="14" spans="3:18" ht="14.25" customHeight="1" x14ac:dyDescent="0.55000000000000004">
      <c r="E14" s="1"/>
      <c r="F14" s="1"/>
      <c r="H14" s="1"/>
    </row>
    <row r="15" spans="3:18" s="5" customFormat="1" ht="15.75" customHeight="1" x14ac:dyDescent="0.55000000000000004">
      <c r="C15" s="4"/>
      <c r="D15" s="4"/>
      <c r="E15" s="4"/>
      <c r="F15" s="102" t="s">
        <v>5</v>
      </c>
      <c r="G15" s="102"/>
      <c r="H15" s="102"/>
      <c r="P15" s="6"/>
      <c r="Q15" s="6"/>
      <c r="R15" s="6"/>
    </row>
    <row r="16" spans="3:18" s="5" customFormat="1" ht="15.75" customHeight="1" x14ac:dyDescent="0.55000000000000004">
      <c r="C16" s="4"/>
      <c r="D16" s="4"/>
      <c r="E16" s="4"/>
      <c r="F16" s="90" t="s">
        <v>67</v>
      </c>
      <c r="G16" s="91"/>
      <c r="H16" s="91"/>
      <c r="I16" s="7" t="s">
        <v>6</v>
      </c>
      <c r="J16" s="8">
        <f>N69</f>
        <v>1083296.875</v>
      </c>
      <c r="K16" s="9"/>
      <c r="L16" s="10"/>
      <c r="N16" s="89"/>
      <c r="O16" s="89"/>
      <c r="P16" s="11"/>
      <c r="Q16" s="6"/>
      <c r="R16" s="6"/>
    </row>
    <row r="17" spans="3:19" s="5" customFormat="1" ht="15.75" customHeight="1" x14ac:dyDescent="0.55000000000000004">
      <c r="C17" s="4"/>
      <c r="D17" s="4"/>
      <c r="E17" s="4"/>
      <c r="F17" s="90" t="s">
        <v>68</v>
      </c>
      <c r="G17" s="91"/>
      <c r="H17" s="91"/>
      <c r="I17" s="7" t="s">
        <v>7</v>
      </c>
      <c r="J17" s="8">
        <f>N110</f>
        <v>971606.25</v>
      </c>
      <c r="K17" s="9"/>
      <c r="L17" s="10"/>
      <c r="P17" s="6"/>
      <c r="Q17" s="6"/>
      <c r="R17" s="6"/>
    </row>
    <row r="18" spans="3:19" s="5" customFormat="1" ht="15.75" customHeight="1" x14ac:dyDescent="0.55000000000000004">
      <c r="C18" s="4"/>
      <c r="D18" s="4"/>
      <c r="E18" s="4"/>
      <c r="F18" s="92" t="s">
        <v>8</v>
      </c>
      <c r="G18" s="93"/>
      <c r="H18" s="93"/>
      <c r="I18" s="7" t="s">
        <v>9</v>
      </c>
      <c r="J18" s="12">
        <f>I28</f>
        <v>168000</v>
      </c>
      <c r="P18" s="2"/>
      <c r="Q18" s="6"/>
      <c r="R18" s="6"/>
    </row>
    <row r="19" spans="3:19" s="5" customFormat="1" ht="15.75" customHeight="1" x14ac:dyDescent="0.55000000000000004">
      <c r="C19" s="4"/>
      <c r="D19" s="4"/>
      <c r="E19" s="4"/>
      <c r="F19" s="92" t="s">
        <v>10</v>
      </c>
      <c r="G19" s="93"/>
      <c r="H19" s="94"/>
      <c r="I19" s="7"/>
      <c r="J19" s="12">
        <v>30000</v>
      </c>
      <c r="P19" s="2"/>
      <c r="Q19" s="6"/>
      <c r="R19" s="6"/>
    </row>
    <row r="20" spans="3:19" s="5" customFormat="1" ht="15.75" customHeight="1" x14ac:dyDescent="0.55000000000000004">
      <c r="C20" s="4"/>
      <c r="D20" s="4"/>
      <c r="E20" s="4"/>
      <c r="F20" s="92" t="s">
        <v>11</v>
      </c>
      <c r="G20" s="93"/>
      <c r="H20" s="94"/>
      <c r="I20" s="13"/>
      <c r="J20" s="12">
        <f>SUM(J16:J19)</f>
        <v>2252903.125</v>
      </c>
      <c r="L20" s="14"/>
      <c r="P20" s="2"/>
      <c r="Q20" s="6"/>
      <c r="R20" s="6"/>
    </row>
    <row r="21" spans="3:19" s="5" customFormat="1" ht="15.75" customHeight="1" x14ac:dyDescent="0.55000000000000004">
      <c r="C21" s="4"/>
      <c r="D21" s="4"/>
      <c r="E21" s="4"/>
      <c r="F21" s="95" t="s">
        <v>3</v>
      </c>
      <c r="G21" s="95"/>
      <c r="H21" s="95"/>
      <c r="I21" s="13"/>
      <c r="J21" s="12">
        <f>J20*0.1</f>
        <v>225290.3125</v>
      </c>
      <c r="P21" s="2"/>
      <c r="Q21" s="6"/>
      <c r="R21" s="6"/>
    </row>
    <row r="22" spans="3:19" s="5" customFormat="1" ht="15.75" customHeight="1" x14ac:dyDescent="0.55000000000000004">
      <c r="C22" s="4"/>
      <c r="D22" s="4"/>
      <c r="E22" s="4"/>
      <c r="F22" s="95" t="s">
        <v>12</v>
      </c>
      <c r="G22" s="95"/>
      <c r="H22" s="95"/>
      <c r="I22" s="13"/>
      <c r="J22" s="15">
        <f>J20+J21</f>
        <v>2478193.4375</v>
      </c>
      <c r="P22" s="2"/>
      <c r="Q22" s="6"/>
      <c r="R22" s="6"/>
    </row>
    <row r="23" spans="3:19" ht="12" customHeight="1" x14ac:dyDescent="0.55000000000000004">
      <c r="C23" s="16"/>
      <c r="D23" s="16"/>
      <c r="E23" s="16"/>
      <c r="F23" s="16"/>
      <c r="G23" s="16"/>
      <c r="H23" s="16"/>
      <c r="J23" s="17"/>
    </row>
    <row r="24" spans="3:19" ht="14" x14ac:dyDescent="0.55000000000000004">
      <c r="C24" s="73" t="s">
        <v>13</v>
      </c>
      <c r="D24" s="73"/>
      <c r="E24" s="73"/>
      <c r="F24" s="73"/>
      <c r="H24" s="1"/>
    </row>
    <row r="25" spans="3:19" ht="15.75" customHeight="1" x14ac:dyDescent="0.55000000000000004">
      <c r="C25" s="18"/>
      <c r="D25" s="86" t="s">
        <v>14</v>
      </c>
      <c r="E25" s="86"/>
      <c r="F25" s="86" t="s">
        <v>15</v>
      </c>
      <c r="G25" s="86"/>
      <c r="H25" s="18" t="s">
        <v>16</v>
      </c>
      <c r="I25" s="86" t="s">
        <v>17</v>
      </c>
      <c r="J25" s="86"/>
    </row>
    <row r="26" spans="3:19" ht="15.75" customHeight="1" x14ac:dyDescent="0.55000000000000004">
      <c r="C26" s="18" t="s">
        <v>18</v>
      </c>
      <c r="D26" s="86">
        <v>4</v>
      </c>
      <c r="E26" s="86"/>
      <c r="F26" s="86" t="s">
        <v>19</v>
      </c>
      <c r="G26" s="86"/>
      <c r="H26" s="19">
        <v>24000</v>
      </c>
      <c r="I26" s="87">
        <f>D26*H26</f>
        <v>96000</v>
      </c>
      <c r="J26" s="88"/>
    </row>
    <row r="27" spans="3:19" ht="15.75" customHeight="1" x14ac:dyDescent="0.55000000000000004">
      <c r="C27" s="18" t="s">
        <v>20</v>
      </c>
      <c r="D27" s="86">
        <v>3</v>
      </c>
      <c r="E27" s="86"/>
      <c r="F27" s="86" t="s">
        <v>19</v>
      </c>
      <c r="G27" s="86"/>
      <c r="H27" s="19">
        <v>24000</v>
      </c>
      <c r="I27" s="87">
        <f>D27*H27</f>
        <v>72000</v>
      </c>
      <c r="J27" s="88"/>
    </row>
    <row r="28" spans="3:19" ht="14" x14ac:dyDescent="0.55000000000000004">
      <c r="C28" s="20"/>
      <c r="D28" s="20"/>
      <c r="E28" s="20"/>
      <c r="F28" s="20"/>
      <c r="G28" s="5"/>
      <c r="H28" s="20"/>
      <c r="I28" s="87">
        <f>SUM(I26:J27)</f>
        <v>168000</v>
      </c>
      <c r="J28" s="88"/>
    </row>
    <row r="29" spans="3:19" s="5" customFormat="1" ht="12" customHeight="1" x14ac:dyDescent="0.55000000000000004">
      <c r="C29" s="83" t="s">
        <v>70</v>
      </c>
      <c r="D29" s="83"/>
      <c r="E29" s="83"/>
      <c r="F29" s="83"/>
      <c r="G29" s="4"/>
      <c r="H29" s="20"/>
      <c r="P29" s="6"/>
      <c r="Q29" s="6"/>
      <c r="R29" s="6"/>
    </row>
    <row r="30" spans="3:19" ht="14" x14ac:dyDescent="0.55000000000000004">
      <c r="C30" s="73" t="s">
        <v>21</v>
      </c>
      <c r="D30" s="73"/>
      <c r="E30" s="73"/>
      <c r="P30" s="21"/>
      <c r="Q30" s="21"/>
      <c r="R30" s="21"/>
    </row>
    <row r="31" spans="3:19" ht="13.5" customHeight="1" x14ac:dyDescent="0.55000000000000004">
      <c r="C31" s="22" t="s">
        <v>22</v>
      </c>
      <c r="D31" s="23" t="s">
        <v>23</v>
      </c>
      <c r="E31" s="23" t="s">
        <v>24</v>
      </c>
      <c r="F31" s="24" t="s">
        <v>25</v>
      </c>
      <c r="G31" s="25" t="s">
        <v>26</v>
      </c>
      <c r="H31" s="25" t="s">
        <v>27</v>
      </c>
      <c r="I31" s="26" t="s">
        <v>28</v>
      </c>
      <c r="J31" s="22" t="s">
        <v>29</v>
      </c>
      <c r="K31" s="22" t="s">
        <v>30</v>
      </c>
      <c r="L31" s="22" t="s">
        <v>31</v>
      </c>
      <c r="M31" s="22" t="s">
        <v>32</v>
      </c>
      <c r="N31" s="22" t="s">
        <v>4</v>
      </c>
      <c r="P31" s="21"/>
      <c r="Q31" s="21"/>
      <c r="R31" s="85"/>
      <c r="S31" s="85"/>
    </row>
    <row r="32" spans="3:19" s="35" customFormat="1" ht="14.25" customHeight="1" x14ac:dyDescent="0.55000000000000004">
      <c r="C32" s="22">
        <v>1</v>
      </c>
      <c r="D32" s="84" t="s">
        <v>33</v>
      </c>
      <c r="E32" s="27"/>
      <c r="F32" s="28">
        <v>1</v>
      </c>
      <c r="G32" s="29" t="s">
        <v>34</v>
      </c>
      <c r="H32" s="22" t="s">
        <v>35</v>
      </c>
      <c r="I32" s="30">
        <v>2.5</v>
      </c>
      <c r="J32" s="31">
        <v>25000</v>
      </c>
      <c r="K32" s="31">
        <f t="shared" ref="K32:K44" si="0">J32/8*1.25</f>
        <v>3906.25</v>
      </c>
      <c r="L32" s="31">
        <f>J32</f>
        <v>25000</v>
      </c>
      <c r="M32" s="31">
        <f>K32*I32</f>
        <v>9765.625</v>
      </c>
      <c r="N32" s="32">
        <f>L32+M32</f>
        <v>34765.625</v>
      </c>
      <c r="O32" s="33"/>
      <c r="P32" s="34"/>
      <c r="Q32" s="21"/>
      <c r="R32" s="17"/>
    </row>
    <row r="33" spans="3:20" s="35" customFormat="1" ht="14.25" customHeight="1" x14ac:dyDescent="0.55000000000000004">
      <c r="C33" s="22">
        <f t="shared" ref="C33:C67" si="1">C32+1</f>
        <v>2</v>
      </c>
      <c r="D33" s="84"/>
      <c r="E33" s="27"/>
      <c r="F33" s="22">
        <f>F32+1</f>
        <v>2</v>
      </c>
      <c r="G33" s="29" t="s">
        <v>36</v>
      </c>
      <c r="H33" s="22" t="s">
        <v>37</v>
      </c>
      <c r="I33" s="30">
        <v>2.5</v>
      </c>
      <c r="J33" s="31">
        <v>25000</v>
      </c>
      <c r="K33" s="31">
        <f t="shared" si="0"/>
        <v>3906.25</v>
      </c>
      <c r="L33" s="31">
        <f t="shared" ref="L33:L44" si="2">J33</f>
        <v>25000</v>
      </c>
      <c r="M33" s="31">
        <f t="shared" ref="M33:M44" si="3">K33*I33</f>
        <v>9765.625</v>
      </c>
      <c r="N33" s="32">
        <f t="shared" ref="N33:N44" si="4">L33+M33</f>
        <v>34765.625</v>
      </c>
      <c r="O33" s="1"/>
      <c r="P33" s="21"/>
      <c r="Q33" s="21"/>
      <c r="R33" s="17"/>
    </row>
    <row r="34" spans="3:20" s="35" customFormat="1" ht="14.25" customHeight="1" x14ac:dyDescent="0.55000000000000004">
      <c r="C34" s="22">
        <f t="shared" si="1"/>
        <v>3</v>
      </c>
      <c r="D34" s="84"/>
      <c r="E34" s="27"/>
      <c r="F34" s="22">
        <f t="shared" ref="F34:F44" si="5">F33+1</f>
        <v>3</v>
      </c>
      <c r="G34" s="29" t="s">
        <v>38</v>
      </c>
      <c r="H34" s="22" t="s">
        <v>37</v>
      </c>
      <c r="I34" s="30">
        <v>2.5</v>
      </c>
      <c r="J34" s="31">
        <v>25000</v>
      </c>
      <c r="K34" s="31">
        <f t="shared" si="0"/>
        <v>3906.25</v>
      </c>
      <c r="L34" s="31">
        <f t="shared" si="2"/>
        <v>25000</v>
      </c>
      <c r="M34" s="31">
        <f t="shared" si="3"/>
        <v>9765.625</v>
      </c>
      <c r="N34" s="32">
        <f t="shared" si="4"/>
        <v>34765.625</v>
      </c>
      <c r="O34" s="33"/>
      <c r="P34" s="34"/>
      <c r="Q34" s="21"/>
      <c r="R34" s="17"/>
    </row>
    <row r="35" spans="3:20" s="35" customFormat="1" ht="14.25" customHeight="1" x14ac:dyDescent="0.55000000000000004">
      <c r="C35" s="22">
        <f t="shared" si="1"/>
        <v>4</v>
      </c>
      <c r="D35" s="84"/>
      <c r="E35" s="27"/>
      <c r="F35" s="22">
        <f t="shared" si="5"/>
        <v>4</v>
      </c>
      <c r="G35" s="29" t="s">
        <v>39</v>
      </c>
      <c r="H35" s="22" t="s">
        <v>37</v>
      </c>
      <c r="I35" s="30">
        <v>2.5</v>
      </c>
      <c r="J35" s="31">
        <v>25000</v>
      </c>
      <c r="K35" s="31">
        <f t="shared" si="0"/>
        <v>3906.25</v>
      </c>
      <c r="L35" s="31">
        <f t="shared" si="2"/>
        <v>25000</v>
      </c>
      <c r="M35" s="31">
        <f t="shared" si="3"/>
        <v>9765.625</v>
      </c>
      <c r="N35" s="32">
        <f t="shared" si="4"/>
        <v>34765.625</v>
      </c>
      <c r="O35" s="33"/>
      <c r="P35" s="34"/>
      <c r="Q35" s="21"/>
      <c r="R35" s="17"/>
    </row>
    <row r="36" spans="3:20" s="35" customFormat="1" ht="14.25" customHeight="1" x14ac:dyDescent="0.55000000000000004">
      <c r="C36" s="22">
        <f t="shared" si="1"/>
        <v>5</v>
      </c>
      <c r="D36" s="84"/>
      <c r="E36" s="27"/>
      <c r="F36" s="22">
        <f t="shared" si="5"/>
        <v>5</v>
      </c>
      <c r="G36" s="29" t="s">
        <v>40</v>
      </c>
      <c r="H36" s="22" t="s">
        <v>37</v>
      </c>
      <c r="I36" s="30">
        <v>2.5</v>
      </c>
      <c r="J36" s="31">
        <v>25000</v>
      </c>
      <c r="K36" s="31">
        <f t="shared" si="0"/>
        <v>3906.25</v>
      </c>
      <c r="L36" s="31">
        <f t="shared" si="2"/>
        <v>25000</v>
      </c>
      <c r="M36" s="31">
        <f t="shared" si="3"/>
        <v>9765.625</v>
      </c>
      <c r="N36" s="32">
        <f t="shared" si="4"/>
        <v>34765.625</v>
      </c>
      <c r="O36" s="33"/>
      <c r="P36" s="34"/>
      <c r="Q36" s="21"/>
      <c r="R36" s="17"/>
    </row>
    <row r="37" spans="3:20" s="35" customFormat="1" ht="14.25" customHeight="1" x14ac:dyDescent="0.55000000000000004">
      <c r="C37" s="22">
        <f t="shared" si="1"/>
        <v>6</v>
      </c>
      <c r="D37" s="84"/>
      <c r="E37" s="27"/>
      <c r="F37" s="22">
        <f t="shared" si="5"/>
        <v>6</v>
      </c>
      <c r="G37" s="29" t="s">
        <v>41</v>
      </c>
      <c r="H37" s="22" t="s">
        <v>37</v>
      </c>
      <c r="I37" s="30">
        <v>2.5</v>
      </c>
      <c r="J37" s="31">
        <v>23000</v>
      </c>
      <c r="K37" s="31">
        <f t="shared" si="0"/>
        <v>3593.75</v>
      </c>
      <c r="L37" s="31">
        <f t="shared" si="2"/>
        <v>23000</v>
      </c>
      <c r="M37" s="31">
        <f t="shared" si="3"/>
        <v>8984.375</v>
      </c>
      <c r="N37" s="32">
        <f t="shared" si="4"/>
        <v>31984.375</v>
      </c>
      <c r="O37" s="33"/>
      <c r="P37" s="34"/>
      <c r="Q37" s="21"/>
      <c r="R37" s="17"/>
    </row>
    <row r="38" spans="3:20" s="35" customFormat="1" ht="14.25" customHeight="1" x14ac:dyDescent="0.55000000000000004">
      <c r="C38" s="22">
        <f t="shared" si="1"/>
        <v>7</v>
      </c>
      <c r="D38" s="84"/>
      <c r="E38" s="27"/>
      <c r="F38" s="22">
        <f t="shared" si="5"/>
        <v>7</v>
      </c>
      <c r="G38" s="29" t="s">
        <v>42</v>
      </c>
      <c r="H38" s="22" t="s">
        <v>37</v>
      </c>
      <c r="I38" s="30">
        <v>2.5</v>
      </c>
      <c r="J38" s="31">
        <v>23000</v>
      </c>
      <c r="K38" s="31">
        <f t="shared" si="0"/>
        <v>3593.75</v>
      </c>
      <c r="L38" s="31">
        <f t="shared" si="2"/>
        <v>23000</v>
      </c>
      <c r="M38" s="31">
        <f t="shared" si="3"/>
        <v>8984.375</v>
      </c>
      <c r="N38" s="32">
        <f t="shared" si="4"/>
        <v>31984.375</v>
      </c>
      <c r="O38" s="1"/>
      <c r="P38" s="21"/>
      <c r="Q38" s="21"/>
      <c r="R38" s="17"/>
    </row>
    <row r="39" spans="3:20" s="35" customFormat="1" ht="14.25" customHeight="1" x14ac:dyDescent="0.55000000000000004">
      <c r="C39" s="22">
        <f t="shared" si="1"/>
        <v>8</v>
      </c>
      <c r="D39" s="84" t="s">
        <v>43</v>
      </c>
      <c r="E39" s="22">
        <v>15</v>
      </c>
      <c r="F39" s="22">
        <f t="shared" si="5"/>
        <v>8</v>
      </c>
      <c r="G39" s="82" t="s">
        <v>44</v>
      </c>
      <c r="H39" s="22" t="s">
        <v>37</v>
      </c>
      <c r="I39" s="30">
        <v>2.5</v>
      </c>
      <c r="J39" s="31">
        <v>23000</v>
      </c>
      <c r="K39" s="31">
        <f t="shared" si="0"/>
        <v>3593.75</v>
      </c>
      <c r="L39" s="31">
        <f t="shared" si="2"/>
        <v>23000</v>
      </c>
      <c r="M39" s="31">
        <f t="shared" si="3"/>
        <v>8984.375</v>
      </c>
      <c r="N39" s="32">
        <f t="shared" si="4"/>
        <v>31984.375</v>
      </c>
      <c r="O39" s="1"/>
      <c r="P39" s="21"/>
      <c r="Q39" s="21"/>
      <c r="R39" s="17"/>
    </row>
    <row r="40" spans="3:20" s="37" customFormat="1" ht="14.25" customHeight="1" x14ac:dyDescent="0.55000000000000004">
      <c r="C40" s="22">
        <f t="shared" si="1"/>
        <v>9</v>
      </c>
      <c r="D40" s="84"/>
      <c r="E40" s="22">
        <f>E39+1</f>
        <v>16</v>
      </c>
      <c r="F40" s="22">
        <f t="shared" si="5"/>
        <v>9</v>
      </c>
      <c r="G40" s="82"/>
      <c r="H40" s="22" t="s">
        <v>37</v>
      </c>
      <c r="I40" s="30">
        <v>2.5</v>
      </c>
      <c r="J40" s="31">
        <v>23000</v>
      </c>
      <c r="K40" s="31">
        <f t="shared" si="0"/>
        <v>3593.75</v>
      </c>
      <c r="L40" s="31">
        <f t="shared" si="2"/>
        <v>23000</v>
      </c>
      <c r="M40" s="31">
        <f t="shared" si="3"/>
        <v>8984.375</v>
      </c>
      <c r="N40" s="32">
        <f t="shared" si="4"/>
        <v>31984.375</v>
      </c>
      <c r="O40" s="1"/>
      <c r="P40" s="21"/>
      <c r="Q40" s="21"/>
      <c r="R40" s="17"/>
      <c r="T40" s="38"/>
    </row>
    <row r="41" spans="3:20" ht="14.25" customHeight="1" x14ac:dyDescent="0.55000000000000004">
      <c r="C41" s="22">
        <f t="shared" si="1"/>
        <v>10</v>
      </c>
      <c r="D41" s="84"/>
      <c r="E41" s="22">
        <f>E40+1</f>
        <v>17</v>
      </c>
      <c r="F41" s="22">
        <f t="shared" si="5"/>
        <v>10</v>
      </c>
      <c r="G41" s="82" t="s">
        <v>45</v>
      </c>
      <c r="H41" s="22" t="s">
        <v>37</v>
      </c>
      <c r="I41" s="30">
        <v>2.5</v>
      </c>
      <c r="J41" s="31">
        <v>23000</v>
      </c>
      <c r="K41" s="31">
        <f t="shared" si="0"/>
        <v>3593.75</v>
      </c>
      <c r="L41" s="31">
        <f t="shared" si="2"/>
        <v>23000</v>
      </c>
      <c r="M41" s="31">
        <f t="shared" si="3"/>
        <v>8984.375</v>
      </c>
      <c r="N41" s="32">
        <f t="shared" si="4"/>
        <v>31984.375</v>
      </c>
      <c r="O41" s="33"/>
      <c r="P41" s="21"/>
      <c r="Q41" s="21"/>
      <c r="R41" s="17"/>
    </row>
    <row r="42" spans="3:20" ht="14.25" customHeight="1" x14ac:dyDescent="0.55000000000000004">
      <c r="C42" s="22">
        <f t="shared" si="1"/>
        <v>11</v>
      </c>
      <c r="D42" s="84"/>
      <c r="E42" s="22">
        <f>E41+1</f>
        <v>18</v>
      </c>
      <c r="F42" s="22">
        <f t="shared" si="5"/>
        <v>11</v>
      </c>
      <c r="G42" s="82"/>
      <c r="H42" s="22" t="s">
        <v>37</v>
      </c>
      <c r="I42" s="30">
        <v>2.5</v>
      </c>
      <c r="J42" s="31">
        <v>23000</v>
      </c>
      <c r="K42" s="31">
        <f t="shared" si="0"/>
        <v>3593.75</v>
      </c>
      <c r="L42" s="31">
        <f t="shared" si="2"/>
        <v>23000</v>
      </c>
      <c r="M42" s="31">
        <f t="shared" si="3"/>
        <v>8984.375</v>
      </c>
      <c r="N42" s="32">
        <f t="shared" si="4"/>
        <v>31984.375</v>
      </c>
      <c r="O42" s="33"/>
      <c r="P42" s="21"/>
      <c r="Q42" s="21"/>
      <c r="R42" s="17"/>
    </row>
    <row r="43" spans="3:20" ht="14.25" customHeight="1" x14ac:dyDescent="0.55000000000000004">
      <c r="C43" s="22">
        <f t="shared" si="1"/>
        <v>12</v>
      </c>
      <c r="D43" s="84"/>
      <c r="E43" s="22">
        <f>E42+1</f>
        <v>19</v>
      </c>
      <c r="F43" s="22">
        <f t="shared" si="5"/>
        <v>12</v>
      </c>
      <c r="G43" s="82" t="s">
        <v>46</v>
      </c>
      <c r="H43" s="22" t="s">
        <v>37</v>
      </c>
      <c r="I43" s="30">
        <v>2.5</v>
      </c>
      <c r="J43" s="31">
        <v>23000</v>
      </c>
      <c r="K43" s="31">
        <f t="shared" si="0"/>
        <v>3593.75</v>
      </c>
      <c r="L43" s="31">
        <f t="shared" si="2"/>
        <v>23000</v>
      </c>
      <c r="M43" s="31">
        <f t="shared" si="3"/>
        <v>8984.375</v>
      </c>
      <c r="N43" s="32">
        <f t="shared" si="4"/>
        <v>31984.375</v>
      </c>
      <c r="P43" s="21"/>
      <c r="Q43" s="21"/>
      <c r="R43" s="17"/>
    </row>
    <row r="44" spans="3:20" ht="14.25" customHeight="1" thickBot="1" x14ac:dyDescent="0.6">
      <c r="C44" s="22">
        <f t="shared" si="1"/>
        <v>13</v>
      </c>
      <c r="D44" s="84"/>
      <c r="E44" s="22">
        <f>E43+1</f>
        <v>20</v>
      </c>
      <c r="F44" s="22">
        <f t="shared" si="5"/>
        <v>13</v>
      </c>
      <c r="G44" s="82"/>
      <c r="H44" s="22" t="s">
        <v>37</v>
      </c>
      <c r="I44" s="30">
        <v>2.5</v>
      </c>
      <c r="J44" s="31">
        <v>23000</v>
      </c>
      <c r="K44" s="31">
        <f t="shared" si="0"/>
        <v>3593.75</v>
      </c>
      <c r="L44" s="31">
        <f t="shared" si="2"/>
        <v>23000</v>
      </c>
      <c r="M44" s="31">
        <f t="shared" si="3"/>
        <v>8984.375</v>
      </c>
      <c r="N44" s="32">
        <f t="shared" si="4"/>
        <v>31984.375</v>
      </c>
      <c r="P44" s="21"/>
      <c r="Q44" s="21"/>
      <c r="R44" s="17"/>
    </row>
    <row r="45" spans="3:20" ht="14.25" customHeight="1" thickBot="1" x14ac:dyDescent="0.6">
      <c r="C45" s="70" t="s">
        <v>47</v>
      </c>
      <c r="D45" s="71"/>
      <c r="E45" s="72"/>
      <c r="F45" s="39">
        <f>F44</f>
        <v>13</v>
      </c>
      <c r="G45" s="40"/>
      <c r="H45" s="41"/>
      <c r="I45" s="30">
        <f>SUM(I32:I44)</f>
        <v>32.5</v>
      </c>
      <c r="J45" s="36"/>
      <c r="K45" s="36" t="s">
        <v>17</v>
      </c>
      <c r="L45" s="42">
        <f>SUM(L32:L44)</f>
        <v>309000</v>
      </c>
      <c r="M45" s="42">
        <f>SUM(M32:M44)</f>
        <v>120703.125</v>
      </c>
      <c r="N45" s="42">
        <f>SUM(N32:N44)</f>
        <v>429703.125</v>
      </c>
      <c r="O45" s="16"/>
      <c r="P45" s="43"/>
      <c r="Q45" s="21"/>
      <c r="R45" s="17"/>
    </row>
    <row r="46" spans="3:20" ht="14.25" customHeight="1" x14ac:dyDescent="0.55000000000000004">
      <c r="C46" s="73" t="s">
        <v>48</v>
      </c>
      <c r="D46" s="73"/>
      <c r="E46" s="73"/>
      <c r="F46" s="16"/>
      <c r="G46" s="16"/>
      <c r="I46" s="3"/>
      <c r="J46" s="16"/>
      <c r="K46" s="16"/>
      <c r="L46" s="16"/>
      <c r="M46" s="16"/>
      <c r="N46" s="16"/>
      <c r="O46" s="16"/>
      <c r="P46" s="43"/>
      <c r="Q46" s="21"/>
      <c r="R46" s="17"/>
    </row>
    <row r="47" spans="3:20" ht="14.25" customHeight="1" x14ac:dyDescent="0.55000000000000004">
      <c r="C47" s="22" t="s">
        <v>22</v>
      </c>
      <c r="D47" s="44" t="s">
        <v>23</v>
      </c>
      <c r="E47" s="44" t="s">
        <v>24</v>
      </c>
      <c r="F47" s="24" t="s">
        <v>25</v>
      </c>
      <c r="G47" s="36" t="s">
        <v>26</v>
      </c>
      <c r="H47" s="22" t="s">
        <v>27</v>
      </c>
      <c r="I47" s="44" t="s">
        <v>28</v>
      </c>
      <c r="J47" s="22" t="s">
        <v>29</v>
      </c>
      <c r="K47" s="22" t="s">
        <v>30</v>
      </c>
      <c r="L47" s="22" t="s">
        <v>31</v>
      </c>
      <c r="M47" s="22" t="s">
        <v>32</v>
      </c>
      <c r="N47" s="22" t="s">
        <v>4</v>
      </c>
      <c r="P47" s="21"/>
      <c r="Q47" s="21"/>
      <c r="R47" s="17"/>
    </row>
    <row r="48" spans="3:20" ht="14.25" customHeight="1" x14ac:dyDescent="0.55000000000000004">
      <c r="C48" s="45">
        <f>C44+1</f>
        <v>14</v>
      </c>
      <c r="D48" s="74" t="s">
        <v>48</v>
      </c>
      <c r="E48" s="27"/>
      <c r="F48" s="22">
        <v>14</v>
      </c>
      <c r="G48" s="36" t="s">
        <v>49</v>
      </c>
      <c r="H48" s="22" t="s">
        <v>50</v>
      </c>
      <c r="I48" s="22">
        <v>2.5</v>
      </c>
      <c r="J48" s="31">
        <v>25000</v>
      </c>
      <c r="K48" s="31">
        <f t="shared" ref="K48:K67" si="6">J48/8*1.25</f>
        <v>3906.25</v>
      </c>
      <c r="L48" s="31">
        <f>J48</f>
        <v>25000</v>
      </c>
      <c r="M48" s="31">
        <f>K48*I48</f>
        <v>9765.625</v>
      </c>
      <c r="N48" s="32">
        <f>L48+M48</f>
        <v>34765.625</v>
      </c>
      <c r="O48" s="33"/>
      <c r="P48" s="34"/>
      <c r="Q48" s="21"/>
      <c r="R48" s="17"/>
    </row>
    <row r="49" spans="3:18" ht="14.25" customHeight="1" x14ac:dyDescent="0.55000000000000004">
      <c r="C49" s="22">
        <f t="shared" si="1"/>
        <v>15</v>
      </c>
      <c r="D49" s="75"/>
      <c r="E49" s="27"/>
      <c r="F49" s="22">
        <f>F48+1</f>
        <v>15</v>
      </c>
      <c r="G49" s="36" t="s">
        <v>51</v>
      </c>
      <c r="H49" s="22" t="s">
        <v>50</v>
      </c>
      <c r="I49" s="22">
        <v>2.5</v>
      </c>
      <c r="J49" s="31">
        <v>25000</v>
      </c>
      <c r="K49" s="31">
        <f t="shared" si="6"/>
        <v>3906.25</v>
      </c>
      <c r="L49" s="31">
        <f t="shared" ref="L49:L67" si="7">J49</f>
        <v>25000</v>
      </c>
      <c r="M49" s="31">
        <f t="shared" ref="M49:M67" si="8">K49*I49</f>
        <v>9765.625</v>
      </c>
      <c r="N49" s="32">
        <f t="shared" ref="N49:N67" si="9">L49+M49</f>
        <v>34765.625</v>
      </c>
      <c r="P49" s="21"/>
      <c r="Q49" s="21"/>
      <c r="R49" s="17"/>
    </row>
    <row r="50" spans="3:18" ht="14.25" customHeight="1" x14ac:dyDescent="0.55000000000000004">
      <c r="C50" s="22">
        <f t="shared" si="1"/>
        <v>16</v>
      </c>
      <c r="D50" s="75"/>
      <c r="E50" s="27"/>
      <c r="F50" s="22">
        <f t="shared" ref="F50:F66" si="10">F49+1</f>
        <v>16</v>
      </c>
      <c r="G50" s="36" t="s">
        <v>52</v>
      </c>
      <c r="H50" s="22" t="s">
        <v>50</v>
      </c>
      <c r="I50" s="22">
        <v>2.5</v>
      </c>
      <c r="J50" s="31">
        <v>25000</v>
      </c>
      <c r="K50" s="31">
        <f t="shared" si="6"/>
        <v>3906.25</v>
      </c>
      <c r="L50" s="31">
        <f t="shared" si="7"/>
        <v>25000</v>
      </c>
      <c r="M50" s="31">
        <f t="shared" si="8"/>
        <v>9765.625</v>
      </c>
      <c r="N50" s="32">
        <f t="shared" si="9"/>
        <v>34765.625</v>
      </c>
      <c r="P50" s="21"/>
      <c r="Q50" s="21"/>
      <c r="R50" s="17"/>
    </row>
    <row r="51" spans="3:18" ht="14.25" customHeight="1" x14ac:dyDescent="0.55000000000000004">
      <c r="C51" s="22">
        <f t="shared" si="1"/>
        <v>17</v>
      </c>
      <c r="D51" s="75"/>
      <c r="E51" s="27"/>
      <c r="F51" s="22">
        <f t="shared" si="10"/>
        <v>17</v>
      </c>
      <c r="G51" s="36" t="s">
        <v>53</v>
      </c>
      <c r="H51" s="22" t="s">
        <v>50</v>
      </c>
      <c r="I51" s="22">
        <v>2.5</v>
      </c>
      <c r="J51" s="31">
        <v>25000</v>
      </c>
      <c r="K51" s="31">
        <f t="shared" si="6"/>
        <v>3906.25</v>
      </c>
      <c r="L51" s="31">
        <f t="shared" si="7"/>
        <v>25000</v>
      </c>
      <c r="M51" s="31">
        <f t="shared" si="8"/>
        <v>9765.625</v>
      </c>
      <c r="N51" s="32">
        <f t="shared" si="9"/>
        <v>34765.625</v>
      </c>
      <c r="P51" s="21"/>
      <c r="Q51" s="21"/>
      <c r="R51" s="17"/>
    </row>
    <row r="52" spans="3:18" ht="14.25" customHeight="1" x14ac:dyDescent="0.55000000000000004">
      <c r="C52" s="22">
        <f t="shared" si="1"/>
        <v>18</v>
      </c>
      <c r="D52" s="75"/>
      <c r="E52" s="27"/>
      <c r="F52" s="22">
        <f t="shared" si="10"/>
        <v>18</v>
      </c>
      <c r="G52" s="36" t="s">
        <v>54</v>
      </c>
      <c r="H52" s="22" t="s">
        <v>50</v>
      </c>
      <c r="I52" s="22">
        <v>2.5</v>
      </c>
      <c r="J52" s="31">
        <v>25000</v>
      </c>
      <c r="K52" s="31">
        <f t="shared" si="6"/>
        <v>3906.25</v>
      </c>
      <c r="L52" s="31">
        <f t="shared" si="7"/>
        <v>25000</v>
      </c>
      <c r="M52" s="31">
        <f t="shared" si="8"/>
        <v>9765.625</v>
      </c>
      <c r="N52" s="32">
        <f t="shared" si="9"/>
        <v>34765.625</v>
      </c>
      <c r="P52" s="21"/>
      <c r="Q52" s="21"/>
      <c r="R52" s="17"/>
    </row>
    <row r="53" spans="3:18" ht="14.25" customHeight="1" x14ac:dyDescent="0.55000000000000004">
      <c r="C53" s="22">
        <f t="shared" si="1"/>
        <v>19</v>
      </c>
      <c r="D53" s="75"/>
      <c r="E53" s="22">
        <v>1</v>
      </c>
      <c r="F53" s="22">
        <f t="shared" si="10"/>
        <v>19</v>
      </c>
      <c r="G53" s="77" t="s">
        <v>55</v>
      </c>
      <c r="H53" s="22" t="s">
        <v>50</v>
      </c>
      <c r="I53" s="22">
        <v>2.5</v>
      </c>
      <c r="J53" s="31">
        <v>23000</v>
      </c>
      <c r="K53" s="31">
        <f t="shared" si="6"/>
        <v>3593.75</v>
      </c>
      <c r="L53" s="31">
        <f t="shared" si="7"/>
        <v>23000</v>
      </c>
      <c r="M53" s="31">
        <f t="shared" si="8"/>
        <v>8984.375</v>
      </c>
      <c r="N53" s="32">
        <f t="shared" si="9"/>
        <v>31984.375</v>
      </c>
      <c r="O53" s="33"/>
      <c r="P53" s="34"/>
      <c r="Q53" s="21"/>
      <c r="R53" s="17"/>
    </row>
    <row r="54" spans="3:18" ht="14.25" customHeight="1" x14ac:dyDescent="0.55000000000000004">
      <c r="C54" s="22">
        <f t="shared" si="1"/>
        <v>20</v>
      </c>
      <c r="D54" s="75"/>
      <c r="E54" s="22">
        <f>E53+1</f>
        <v>2</v>
      </c>
      <c r="F54" s="22">
        <f t="shared" si="10"/>
        <v>20</v>
      </c>
      <c r="G54" s="78"/>
      <c r="H54" s="22" t="s">
        <v>50</v>
      </c>
      <c r="I54" s="22">
        <v>2.5</v>
      </c>
      <c r="J54" s="31">
        <v>23000</v>
      </c>
      <c r="K54" s="31">
        <f t="shared" si="6"/>
        <v>3593.75</v>
      </c>
      <c r="L54" s="31">
        <f t="shared" si="7"/>
        <v>23000</v>
      </c>
      <c r="M54" s="31">
        <f t="shared" si="8"/>
        <v>8984.375</v>
      </c>
      <c r="N54" s="32">
        <f t="shared" si="9"/>
        <v>31984.375</v>
      </c>
      <c r="O54" s="33"/>
      <c r="P54" s="34"/>
      <c r="Q54" s="21"/>
      <c r="R54" s="17"/>
    </row>
    <row r="55" spans="3:18" ht="14.25" customHeight="1" x14ac:dyDescent="0.55000000000000004">
      <c r="C55" s="22">
        <f t="shared" si="1"/>
        <v>21</v>
      </c>
      <c r="D55" s="75"/>
      <c r="E55" s="22">
        <f t="shared" ref="E55:F67" si="11">E54+1</f>
        <v>3</v>
      </c>
      <c r="F55" s="22">
        <f t="shared" si="10"/>
        <v>21</v>
      </c>
      <c r="G55" s="36" t="s">
        <v>56</v>
      </c>
      <c r="H55" s="22" t="s">
        <v>50</v>
      </c>
      <c r="I55" s="22">
        <v>2.5</v>
      </c>
      <c r="J55" s="31">
        <v>23000</v>
      </c>
      <c r="K55" s="31">
        <f t="shared" si="6"/>
        <v>3593.75</v>
      </c>
      <c r="L55" s="31">
        <f t="shared" si="7"/>
        <v>23000</v>
      </c>
      <c r="M55" s="31">
        <f t="shared" si="8"/>
        <v>8984.375</v>
      </c>
      <c r="N55" s="32">
        <f t="shared" si="9"/>
        <v>31984.375</v>
      </c>
      <c r="P55" s="34"/>
      <c r="Q55" s="21"/>
      <c r="R55" s="17"/>
    </row>
    <row r="56" spans="3:18" ht="14.25" customHeight="1" x14ac:dyDescent="0.55000000000000004">
      <c r="C56" s="22">
        <f t="shared" si="1"/>
        <v>22</v>
      </c>
      <c r="D56" s="75"/>
      <c r="E56" s="22">
        <f t="shared" si="11"/>
        <v>4</v>
      </c>
      <c r="F56" s="22">
        <f t="shared" si="10"/>
        <v>22</v>
      </c>
      <c r="G56" s="79" t="s">
        <v>57</v>
      </c>
      <c r="H56" s="22" t="s">
        <v>50</v>
      </c>
      <c r="I56" s="22">
        <v>2.5</v>
      </c>
      <c r="J56" s="31">
        <v>23000</v>
      </c>
      <c r="K56" s="31">
        <f t="shared" si="6"/>
        <v>3593.75</v>
      </c>
      <c r="L56" s="31">
        <f t="shared" si="7"/>
        <v>23000</v>
      </c>
      <c r="M56" s="31">
        <f t="shared" si="8"/>
        <v>8984.375</v>
      </c>
      <c r="N56" s="32">
        <f t="shared" si="9"/>
        <v>31984.375</v>
      </c>
      <c r="O56" s="33"/>
      <c r="P56" s="34"/>
      <c r="Q56" s="21"/>
      <c r="R56" s="17"/>
    </row>
    <row r="57" spans="3:18" ht="14.25" customHeight="1" x14ac:dyDescent="0.55000000000000004">
      <c r="C57" s="22">
        <f t="shared" si="1"/>
        <v>23</v>
      </c>
      <c r="D57" s="75"/>
      <c r="E57" s="22">
        <f t="shared" si="11"/>
        <v>5</v>
      </c>
      <c r="F57" s="22">
        <f t="shared" si="10"/>
        <v>23</v>
      </c>
      <c r="G57" s="80"/>
      <c r="H57" s="22" t="s">
        <v>50</v>
      </c>
      <c r="I57" s="22">
        <v>2.5</v>
      </c>
      <c r="J57" s="31">
        <v>23000</v>
      </c>
      <c r="K57" s="31">
        <f t="shared" si="6"/>
        <v>3593.75</v>
      </c>
      <c r="L57" s="31">
        <f t="shared" si="7"/>
        <v>23000</v>
      </c>
      <c r="M57" s="31">
        <f t="shared" si="8"/>
        <v>8984.375</v>
      </c>
      <c r="N57" s="32">
        <f t="shared" si="9"/>
        <v>31984.375</v>
      </c>
      <c r="O57" s="33"/>
      <c r="P57" s="34"/>
      <c r="Q57" s="21"/>
      <c r="R57" s="17"/>
    </row>
    <row r="58" spans="3:18" ht="14.25" customHeight="1" x14ac:dyDescent="0.55000000000000004">
      <c r="C58" s="22">
        <f t="shared" si="1"/>
        <v>24</v>
      </c>
      <c r="D58" s="75"/>
      <c r="E58" s="22">
        <f t="shared" si="11"/>
        <v>6</v>
      </c>
      <c r="F58" s="22">
        <f t="shared" si="10"/>
        <v>24</v>
      </c>
      <c r="G58" s="79" t="s">
        <v>58</v>
      </c>
      <c r="H58" s="22" t="s">
        <v>50</v>
      </c>
      <c r="I58" s="22">
        <v>2.5</v>
      </c>
      <c r="J58" s="31">
        <v>23000</v>
      </c>
      <c r="K58" s="31">
        <f t="shared" si="6"/>
        <v>3593.75</v>
      </c>
      <c r="L58" s="31">
        <f t="shared" si="7"/>
        <v>23000</v>
      </c>
      <c r="M58" s="31">
        <f t="shared" si="8"/>
        <v>8984.375</v>
      </c>
      <c r="N58" s="32">
        <f t="shared" si="9"/>
        <v>31984.375</v>
      </c>
      <c r="O58" s="46"/>
      <c r="P58" s="34"/>
      <c r="Q58" s="21"/>
      <c r="R58" s="17"/>
    </row>
    <row r="59" spans="3:18" ht="14.25" customHeight="1" x14ac:dyDescent="0.55000000000000004">
      <c r="C59" s="22">
        <f t="shared" si="1"/>
        <v>25</v>
      </c>
      <c r="D59" s="75"/>
      <c r="E59" s="22">
        <f t="shared" si="11"/>
        <v>7</v>
      </c>
      <c r="F59" s="22">
        <f t="shared" si="10"/>
        <v>25</v>
      </c>
      <c r="G59" s="81"/>
      <c r="H59" s="22" t="s">
        <v>50</v>
      </c>
      <c r="I59" s="22">
        <v>2.5</v>
      </c>
      <c r="J59" s="31">
        <v>23000</v>
      </c>
      <c r="K59" s="31">
        <f t="shared" si="6"/>
        <v>3593.75</v>
      </c>
      <c r="L59" s="31">
        <f t="shared" si="7"/>
        <v>23000</v>
      </c>
      <c r="M59" s="31">
        <f t="shared" si="8"/>
        <v>8984.375</v>
      </c>
      <c r="N59" s="32">
        <f t="shared" si="9"/>
        <v>31984.375</v>
      </c>
      <c r="O59" s="33"/>
      <c r="P59" s="34"/>
      <c r="Q59" s="21"/>
      <c r="R59" s="17"/>
    </row>
    <row r="60" spans="3:18" s="35" customFormat="1" ht="14.25" customHeight="1" x14ac:dyDescent="0.55000000000000004">
      <c r="C60" s="22">
        <f t="shared" si="1"/>
        <v>26</v>
      </c>
      <c r="D60" s="75"/>
      <c r="E60" s="22">
        <f t="shared" si="11"/>
        <v>8</v>
      </c>
      <c r="F60" s="22">
        <f>F59+1</f>
        <v>26</v>
      </c>
      <c r="G60" s="81"/>
      <c r="H60" s="22" t="s">
        <v>50</v>
      </c>
      <c r="I60" s="22">
        <v>2.5</v>
      </c>
      <c r="J60" s="31">
        <v>23000</v>
      </c>
      <c r="K60" s="31">
        <f t="shared" si="6"/>
        <v>3593.75</v>
      </c>
      <c r="L60" s="31">
        <f t="shared" si="7"/>
        <v>23000</v>
      </c>
      <c r="M60" s="31">
        <f t="shared" si="8"/>
        <v>8984.375</v>
      </c>
      <c r="N60" s="32">
        <f t="shared" si="9"/>
        <v>31984.375</v>
      </c>
      <c r="O60" s="33"/>
      <c r="P60" s="34"/>
      <c r="Q60" s="21"/>
      <c r="R60" s="17"/>
    </row>
    <row r="61" spans="3:18" s="35" customFormat="1" ht="14.25" customHeight="1" x14ac:dyDescent="0.55000000000000004">
      <c r="C61" s="22">
        <f t="shared" si="1"/>
        <v>27</v>
      </c>
      <c r="D61" s="75"/>
      <c r="E61" s="22">
        <f t="shared" si="11"/>
        <v>9</v>
      </c>
      <c r="F61" s="22">
        <f t="shared" si="10"/>
        <v>27</v>
      </c>
      <c r="G61" s="81"/>
      <c r="H61" s="22" t="s">
        <v>50</v>
      </c>
      <c r="I61" s="22">
        <v>2.5</v>
      </c>
      <c r="J61" s="31">
        <v>23000</v>
      </c>
      <c r="K61" s="31">
        <f t="shared" si="6"/>
        <v>3593.75</v>
      </c>
      <c r="L61" s="31">
        <f t="shared" si="7"/>
        <v>23000</v>
      </c>
      <c r="M61" s="31">
        <f t="shared" si="8"/>
        <v>8984.375</v>
      </c>
      <c r="N61" s="32">
        <f t="shared" si="9"/>
        <v>31984.375</v>
      </c>
      <c r="O61" s="33"/>
      <c r="P61" s="34"/>
      <c r="Q61" s="21"/>
      <c r="R61" s="17"/>
    </row>
    <row r="62" spans="3:18" s="35" customFormat="1" ht="14.25" customHeight="1" x14ac:dyDescent="0.55000000000000004">
      <c r="C62" s="22">
        <f t="shared" si="1"/>
        <v>28</v>
      </c>
      <c r="D62" s="75"/>
      <c r="E62" s="22">
        <f t="shared" si="11"/>
        <v>10</v>
      </c>
      <c r="F62" s="22">
        <f t="shared" si="10"/>
        <v>28</v>
      </c>
      <c r="G62" s="80"/>
      <c r="H62" s="22" t="s">
        <v>50</v>
      </c>
      <c r="I62" s="22">
        <v>2.5</v>
      </c>
      <c r="J62" s="31">
        <v>23000</v>
      </c>
      <c r="K62" s="31">
        <f t="shared" si="6"/>
        <v>3593.75</v>
      </c>
      <c r="L62" s="31">
        <f t="shared" si="7"/>
        <v>23000</v>
      </c>
      <c r="M62" s="31">
        <f t="shared" si="8"/>
        <v>8984.375</v>
      </c>
      <c r="N62" s="32">
        <f t="shared" si="9"/>
        <v>31984.375</v>
      </c>
      <c r="O62" s="33"/>
      <c r="P62" s="34"/>
      <c r="Q62" s="21"/>
      <c r="R62" s="17"/>
    </row>
    <row r="63" spans="3:18" s="35" customFormat="1" ht="14.25" customHeight="1" x14ac:dyDescent="0.55000000000000004">
      <c r="C63" s="22">
        <f t="shared" si="1"/>
        <v>29</v>
      </c>
      <c r="D63" s="75"/>
      <c r="E63" s="22">
        <f t="shared" si="11"/>
        <v>11</v>
      </c>
      <c r="F63" s="22">
        <f t="shared" si="10"/>
        <v>29</v>
      </c>
      <c r="G63" s="36" t="s">
        <v>59</v>
      </c>
      <c r="H63" s="22" t="s">
        <v>50</v>
      </c>
      <c r="I63" s="22">
        <v>2.5</v>
      </c>
      <c r="J63" s="31">
        <v>23000</v>
      </c>
      <c r="K63" s="31">
        <f t="shared" si="6"/>
        <v>3593.75</v>
      </c>
      <c r="L63" s="31">
        <f t="shared" si="7"/>
        <v>23000</v>
      </c>
      <c r="M63" s="31">
        <f t="shared" si="8"/>
        <v>8984.375</v>
      </c>
      <c r="N63" s="32">
        <f t="shared" si="9"/>
        <v>31984.375</v>
      </c>
      <c r="O63" s="33"/>
      <c r="P63" s="34"/>
      <c r="Q63" s="21"/>
      <c r="R63" s="17"/>
    </row>
    <row r="64" spans="3:18" s="35" customFormat="1" ht="14.25" customHeight="1" x14ac:dyDescent="0.55000000000000004">
      <c r="C64" s="22">
        <f t="shared" si="1"/>
        <v>30</v>
      </c>
      <c r="D64" s="75"/>
      <c r="E64" s="22">
        <f t="shared" si="11"/>
        <v>12</v>
      </c>
      <c r="F64" s="22">
        <f t="shared" si="10"/>
        <v>30</v>
      </c>
      <c r="G64" s="36" t="s">
        <v>60</v>
      </c>
      <c r="H64" s="22" t="s">
        <v>50</v>
      </c>
      <c r="I64" s="22">
        <v>2.5</v>
      </c>
      <c r="J64" s="31">
        <v>23000</v>
      </c>
      <c r="K64" s="31">
        <f t="shared" si="6"/>
        <v>3593.75</v>
      </c>
      <c r="L64" s="31">
        <f t="shared" si="7"/>
        <v>23000</v>
      </c>
      <c r="M64" s="31">
        <f t="shared" si="8"/>
        <v>8984.375</v>
      </c>
      <c r="N64" s="32">
        <f t="shared" si="9"/>
        <v>31984.375</v>
      </c>
      <c r="O64" s="33"/>
      <c r="P64" s="34"/>
      <c r="Q64" s="21"/>
      <c r="R64" s="17"/>
    </row>
    <row r="65" spans="3:19" s="35" customFormat="1" ht="14.25" customHeight="1" x14ac:dyDescent="0.55000000000000004">
      <c r="C65" s="22">
        <f t="shared" si="1"/>
        <v>31</v>
      </c>
      <c r="D65" s="75"/>
      <c r="E65" s="22">
        <f t="shared" si="11"/>
        <v>13</v>
      </c>
      <c r="F65" s="22">
        <f t="shared" si="10"/>
        <v>31</v>
      </c>
      <c r="G65" s="36" t="s">
        <v>61</v>
      </c>
      <c r="H65" s="22" t="s">
        <v>50</v>
      </c>
      <c r="I65" s="22">
        <v>2.5</v>
      </c>
      <c r="J65" s="31">
        <v>23000</v>
      </c>
      <c r="K65" s="31">
        <f t="shared" si="6"/>
        <v>3593.75</v>
      </c>
      <c r="L65" s="31">
        <f t="shared" si="7"/>
        <v>23000</v>
      </c>
      <c r="M65" s="31">
        <f t="shared" si="8"/>
        <v>8984.375</v>
      </c>
      <c r="N65" s="32">
        <f t="shared" si="9"/>
        <v>31984.375</v>
      </c>
      <c r="O65" s="33"/>
      <c r="P65" s="34"/>
      <c r="Q65" s="21"/>
      <c r="R65" s="17"/>
    </row>
    <row r="66" spans="3:19" s="35" customFormat="1" ht="14.25" customHeight="1" x14ac:dyDescent="0.55000000000000004">
      <c r="C66" s="22">
        <f t="shared" si="1"/>
        <v>32</v>
      </c>
      <c r="D66" s="75"/>
      <c r="E66" s="22">
        <f t="shared" si="11"/>
        <v>14</v>
      </c>
      <c r="F66" s="22">
        <f t="shared" si="10"/>
        <v>32</v>
      </c>
      <c r="G66" s="36" t="s">
        <v>62</v>
      </c>
      <c r="H66" s="22" t="s">
        <v>50</v>
      </c>
      <c r="I66" s="22">
        <v>2.5</v>
      </c>
      <c r="J66" s="31">
        <v>23000</v>
      </c>
      <c r="K66" s="31">
        <f t="shared" si="6"/>
        <v>3593.75</v>
      </c>
      <c r="L66" s="31">
        <f t="shared" si="7"/>
        <v>23000</v>
      </c>
      <c r="M66" s="31">
        <f t="shared" si="8"/>
        <v>8984.375</v>
      </c>
      <c r="N66" s="32">
        <f t="shared" si="9"/>
        <v>31984.375</v>
      </c>
      <c r="O66" s="33"/>
      <c r="P66" s="34"/>
      <c r="Q66" s="21"/>
      <c r="R66" s="17"/>
    </row>
    <row r="67" spans="3:19" s="35" customFormat="1" ht="14.25" customHeight="1" thickBot="1" x14ac:dyDescent="0.6">
      <c r="C67" s="25">
        <f t="shared" si="1"/>
        <v>33</v>
      </c>
      <c r="D67" s="75"/>
      <c r="E67" s="25">
        <f t="shared" si="11"/>
        <v>15</v>
      </c>
      <c r="F67" s="22">
        <f t="shared" si="11"/>
        <v>33</v>
      </c>
      <c r="G67" s="36" t="s">
        <v>63</v>
      </c>
      <c r="H67" s="22" t="s">
        <v>50</v>
      </c>
      <c r="I67" s="22">
        <v>2.5</v>
      </c>
      <c r="J67" s="31">
        <v>23000</v>
      </c>
      <c r="K67" s="31">
        <f t="shared" si="6"/>
        <v>3593.75</v>
      </c>
      <c r="L67" s="31">
        <f t="shared" si="7"/>
        <v>23000</v>
      </c>
      <c r="M67" s="31">
        <f t="shared" si="8"/>
        <v>8984.375</v>
      </c>
      <c r="N67" s="32">
        <f t="shared" si="9"/>
        <v>31984.375</v>
      </c>
      <c r="O67" s="33"/>
      <c r="P67" s="34"/>
      <c r="Q67" s="21"/>
      <c r="R67" s="17"/>
    </row>
    <row r="68" spans="3:19" ht="14.25" customHeight="1" thickBot="1" x14ac:dyDescent="0.6">
      <c r="C68" s="70" t="s">
        <v>47</v>
      </c>
      <c r="D68" s="71"/>
      <c r="E68" s="72"/>
      <c r="F68" s="47">
        <f>F67</f>
        <v>33</v>
      </c>
      <c r="G68" s="40"/>
      <c r="H68" s="41"/>
      <c r="I68" s="25">
        <f>SUM(I48:I67)</f>
        <v>50</v>
      </c>
      <c r="J68" s="25"/>
      <c r="K68" s="25"/>
      <c r="L68" s="48">
        <f>SUM(L48:L67)</f>
        <v>470000</v>
      </c>
      <c r="M68" s="48">
        <f>SUM(M48:M67)</f>
        <v>183593.75</v>
      </c>
      <c r="N68" s="48">
        <f>SUM(N48:N67)</f>
        <v>653593.75</v>
      </c>
      <c r="O68" s="3"/>
      <c r="P68" s="34"/>
      <c r="Q68" s="21"/>
      <c r="R68" s="17"/>
      <c r="S68" s="17"/>
    </row>
    <row r="69" spans="3:19" ht="14.25" customHeight="1" thickBot="1" x14ac:dyDescent="0.6">
      <c r="I69" s="49">
        <f>I45+I68</f>
        <v>82.5</v>
      </c>
      <c r="J69" s="50"/>
      <c r="K69" s="50"/>
      <c r="L69" s="51">
        <f>L45+L68</f>
        <v>779000</v>
      </c>
      <c r="M69" s="52">
        <f>M45+M68</f>
        <v>304296.875</v>
      </c>
      <c r="N69" s="53">
        <f>N45+N68</f>
        <v>1083296.875</v>
      </c>
      <c r="P69" s="21"/>
      <c r="Q69" s="21"/>
      <c r="R69" s="21"/>
    </row>
    <row r="70" spans="3:19" s="5" customFormat="1" ht="14.25" customHeight="1" x14ac:dyDescent="0.55000000000000004">
      <c r="C70" s="83" t="s">
        <v>71</v>
      </c>
      <c r="D70" s="83"/>
      <c r="E70" s="83"/>
      <c r="F70" s="4"/>
      <c r="G70" s="4"/>
      <c r="H70" s="20"/>
      <c r="P70" s="11"/>
      <c r="Q70" s="11"/>
      <c r="R70" s="21"/>
      <c r="S70" s="1"/>
    </row>
    <row r="71" spans="3:19" ht="14.25" customHeight="1" x14ac:dyDescent="0.55000000000000004">
      <c r="C71" s="73" t="s">
        <v>21</v>
      </c>
      <c r="D71" s="73"/>
      <c r="E71" s="73"/>
      <c r="P71" s="21"/>
      <c r="Q71" s="21"/>
      <c r="R71" s="21"/>
    </row>
    <row r="72" spans="3:19" ht="14.25" customHeight="1" x14ac:dyDescent="0.55000000000000004">
      <c r="C72" s="22" t="s">
        <v>22</v>
      </c>
      <c r="D72" s="44" t="s">
        <v>23</v>
      </c>
      <c r="E72" s="44" t="s">
        <v>24</v>
      </c>
      <c r="F72" s="24" t="s">
        <v>25</v>
      </c>
      <c r="G72" s="22" t="s">
        <v>26</v>
      </c>
      <c r="H72" s="22" t="s">
        <v>27</v>
      </c>
      <c r="I72" s="44" t="s">
        <v>28</v>
      </c>
      <c r="J72" s="22" t="s">
        <v>29</v>
      </c>
      <c r="K72" s="22" t="s">
        <v>30</v>
      </c>
      <c r="L72" s="22" t="s">
        <v>31</v>
      </c>
      <c r="M72" s="22" t="s">
        <v>32</v>
      </c>
      <c r="N72" s="22" t="s">
        <v>4</v>
      </c>
      <c r="P72" s="21"/>
      <c r="Q72" s="21"/>
      <c r="R72" s="1"/>
    </row>
    <row r="73" spans="3:19" s="35" customFormat="1" ht="14.25" customHeight="1" x14ac:dyDescent="0.55000000000000004">
      <c r="C73" s="22">
        <v>1</v>
      </c>
      <c r="D73" s="84" t="s">
        <v>33</v>
      </c>
      <c r="E73" s="27"/>
      <c r="F73" s="28">
        <v>1</v>
      </c>
      <c r="G73" s="29" t="s">
        <v>34</v>
      </c>
      <c r="H73" s="22" t="s">
        <v>35</v>
      </c>
      <c r="I73" s="30">
        <v>3</v>
      </c>
      <c r="J73" s="31">
        <v>25000</v>
      </c>
      <c r="K73" s="31">
        <f t="shared" ref="K73:K77" si="12">J73/8*1.25</f>
        <v>3906.25</v>
      </c>
      <c r="L73" s="31">
        <f t="shared" ref="L73:L77" si="13">J73</f>
        <v>25000</v>
      </c>
      <c r="M73" s="31">
        <f t="shared" ref="M73:M77" si="14">K73*I73</f>
        <v>11718.75</v>
      </c>
      <c r="N73" s="32">
        <f t="shared" ref="N73:N77" si="15">L73+M73</f>
        <v>36718.75</v>
      </c>
      <c r="O73" s="33"/>
      <c r="P73" s="34"/>
      <c r="Q73" s="34"/>
      <c r="R73" s="17"/>
      <c r="S73" s="1"/>
    </row>
    <row r="74" spans="3:19" s="35" customFormat="1" ht="14.25" customHeight="1" x14ac:dyDescent="0.55000000000000004">
      <c r="C74" s="22">
        <f t="shared" ref="C74:C85" si="16">C73+1</f>
        <v>2</v>
      </c>
      <c r="D74" s="84"/>
      <c r="E74" s="27"/>
      <c r="F74" s="22">
        <f>F73+1</f>
        <v>2</v>
      </c>
      <c r="G74" s="29" t="s">
        <v>36</v>
      </c>
      <c r="H74" s="22" t="s">
        <v>37</v>
      </c>
      <c r="I74" s="30">
        <v>2</v>
      </c>
      <c r="J74" s="31">
        <v>25000</v>
      </c>
      <c r="K74" s="31">
        <f t="shared" si="12"/>
        <v>3906.25</v>
      </c>
      <c r="L74" s="31">
        <f t="shared" si="13"/>
        <v>25000</v>
      </c>
      <c r="M74" s="31">
        <f t="shared" si="14"/>
        <v>7812.5</v>
      </c>
      <c r="N74" s="32">
        <f t="shared" si="15"/>
        <v>32812.5</v>
      </c>
      <c r="O74" s="1"/>
      <c r="P74" s="21"/>
      <c r="R74" s="17"/>
      <c r="S74" s="1"/>
    </row>
    <row r="75" spans="3:19" s="35" customFormat="1" ht="14.25" customHeight="1" x14ac:dyDescent="0.55000000000000004">
      <c r="C75" s="22">
        <f t="shared" si="16"/>
        <v>3</v>
      </c>
      <c r="D75" s="84"/>
      <c r="E75" s="27"/>
      <c r="F75" s="22">
        <f t="shared" ref="F75:F85" si="17">F74+1</f>
        <v>3</v>
      </c>
      <c r="G75" s="29" t="s">
        <v>38</v>
      </c>
      <c r="H75" s="22" t="s">
        <v>37</v>
      </c>
      <c r="I75" s="30">
        <v>2</v>
      </c>
      <c r="J75" s="31">
        <v>25000</v>
      </c>
      <c r="K75" s="31">
        <f t="shared" si="12"/>
        <v>3906.25</v>
      </c>
      <c r="L75" s="31">
        <f t="shared" si="13"/>
        <v>25000</v>
      </c>
      <c r="M75" s="31">
        <f t="shared" si="14"/>
        <v>7812.5</v>
      </c>
      <c r="N75" s="32">
        <f t="shared" si="15"/>
        <v>32812.5</v>
      </c>
      <c r="O75" s="33"/>
      <c r="Q75" s="34"/>
      <c r="R75" s="17"/>
      <c r="S75" s="1"/>
    </row>
    <row r="76" spans="3:19" s="35" customFormat="1" ht="14.25" customHeight="1" x14ac:dyDescent="0.55000000000000004">
      <c r="C76" s="22">
        <f t="shared" si="16"/>
        <v>4</v>
      </c>
      <c r="D76" s="84"/>
      <c r="E76" s="27"/>
      <c r="F76" s="22">
        <f t="shared" si="17"/>
        <v>4</v>
      </c>
      <c r="G76" s="29" t="s">
        <v>39</v>
      </c>
      <c r="H76" s="22" t="s">
        <v>37</v>
      </c>
      <c r="I76" s="30">
        <v>2</v>
      </c>
      <c r="J76" s="31">
        <v>25000</v>
      </c>
      <c r="K76" s="31">
        <f t="shared" si="12"/>
        <v>3906.25</v>
      </c>
      <c r="L76" s="31">
        <f t="shared" si="13"/>
        <v>25000</v>
      </c>
      <c r="M76" s="31">
        <f t="shared" si="14"/>
        <v>7812.5</v>
      </c>
      <c r="N76" s="32">
        <f t="shared" si="15"/>
        <v>32812.5</v>
      </c>
      <c r="O76" s="33"/>
      <c r="Q76" s="34"/>
      <c r="R76" s="17"/>
      <c r="S76" s="1"/>
    </row>
    <row r="77" spans="3:19" s="35" customFormat="1" ht="14.25" customHeight="1" x14ac:dyDescent="0.55000000000000004">
      <c r="C77" s="22">
        <f t="shared" si="16"/>
        <v>5</v>
      </c>
      <c r="D77" s="84"/>
      <c r="E77" s="27"/>
      <c r="F77" s="22">
        <f t="shared" si="17"/>
        <v>5</v>
      </c>
      <c r="G77" s="29" t="s">
        <v>40</v>
      </c>
      <c r="H77" s="22" t="s">
        <v>37</v>
      </c>
      <c r="I77" s="30">
        <v>2</v>
      </c>
      <c r="J77" s="31">
        <v>25000</v>
      </c>
      <c r="K77" s="31">
        <f t="shared" si="12"/>
        <v>3906.25</v>
      </c>
      <c r="L77" s="31">
        <f t="shared" si="13"/>
        <v>25000</v>
      </c>
      <c r="M77" s="31">
        <f t="shared" si="14"/>
        <v>7812.5</v>
      </c>
      <c r="N77" s="32">
        <f t="shared" si="15"/>
        <v>32812.5</v>
      </c>
      <c r="O77" s="33"/>
      <c r="Q77" s="34"/>
      <c r="R77" s="17"/>
      <c r="S77" s="1"/>
    </row>
    <row r="78" spans="3:19" s="35" customFormat="1" ht="14.25" customHeight="1" x14ac:dyDescent="0.55000000000000004">
      <c r="C78" s="22">
        <f t="shared" si="16"/>
        <v>6</v>
      </c>
      <c r="D78" s="84"/>
      <c r="E78" s="27"/>
      <c r="F78" s="22">
        <f t="shared" si="17"/>
        <v>6</v>
      </c>
      <c r="G78" s="29" t="s">
        <v>64</v>
      </c>
      <c r="H78" s="22" t="s">
        <v>37</v>
      </c>
      <c r="I78" s="30">
        <v>2</v>
      </c>
      <c r="J78" s="31">
        <v>23000</v>
      </c>
      <c r="K78" s="31">
        <v>2350</v>
      </c>
      <c r="L78" s="31">
        <f>J78</f>
        <v>23000</v>
      </c>
      <c r="M78" s="31">
        <f>K78*I78</f>
        <v>4700</v>
      </c>
      <c r="N78" s="32">
        <f>L78+M78</f>
        <v>27700</v>
      </c>
      <c r="O78" s="33"/>
      <c r="Q78" s="34"/>
      <c r="R78" s="17"/>
      <c r="S78" s="1"/>
    </row>
    <row r="79" spans="3:19" s="35" customFormat="1" ht="14.25" customHeight="1" x14ac:dyDescent="0.55000000000000004">
      <c r="C79" s="22">
        <f t="shared" si="16"/>
        <v>7</v>
      </c>
      <c r="D79" s="84"/>
      <c r="E79" s="27"/>
      <c r="F79" s="22">
        <f t="shared" si="17"/>
        <v>7</v>
      </c>
      <c r="G79" s="29" t="s">
        <v>64</v>
      </c>
      <c r="H79" s="22" t="s">
        <v>37</v>
      </c>
      <c r="I79" s="30">
        <v>2</v>
      </c>
      <c r="J79" s="31">
        <v>23000</v>
      </c>
      <c r="K79" s="31">
        <v>2350</v>
      </c>
      <c r="L79" s="31">
        <f t="shared" ref="L79:L85" si="18">J79</f>
        <v>23000</v>
      </c>
      <c r="M79" s="31">
        <f t="shared" ref="M79:M85" si="19">K79*I79</f>
        <v>4700</v>
      </c>
      <c r="N79" s="32">
        <f t="shared" ref="N79:N85" si="20">L79+M79</f>
        <v>27700</v>
      </c>
      <c r="O79" s="1"/>
      <c r="Q79" s="34"/>
      <c r="R79" s="17"/>
      <c r="S79" s="1"/>
    </row>
    <row r="80" spans="3:19" s="35" customFormat="1" ht="14.25" customHeight="1" x14ac:dyDescent="0.55000000000000004">
      <c r="C80" s="22">
        <f t="shared" si="16"/>
        <v>8</v>
      </c>
      <c r="D80" s="84" t="s">
        <v>43</v>
      </c>
      <c r="E80" s="22">
        <v>15</v>
      </c>
      <c r="F80" s="22">
        <f t="shared" si="17"/>
        <v>8</v>
      </c>
      <c r="G80" s="82" t="s">
        <v>44</v>
      </c>
      <c r="H80" s="22" t="s">
        <v>37</v>
      </c>
      <c r="I80" s="30">
        <v>2</v>
      </c>
      <c r="J80" s="31">
        <v>23000</v>
      </c>
      <c r="K80" s="31">
        <f t="shared" ref="K80:K85" si="21">J80/8*1.25</f>
        <v>3593.75</v>
      </c>
      <c r="L80" s="31">
        <f t="shared" si="18"/>
        <v>23000</v>
      </c>
      <c r="M80" s="31">
        <f t="shared" si="19"/>
        <v>7187.5</v>
      </c>
      <c r="N80" s="32">
        <f t="shared" si="20"/>
        <v>30187.5</v>
      </c>
      <c r="O80" s="1"/>
      <c r="Q80" s="34"/>
      <c r="R80" s="17"/>
      <c r="S80" s="1"/>
    </row>
    <row r="81" spans="3:20" s="37" customFormat="1" ht="14.25" customHeight="1" x14ac:dyDescent="0.55000000000000004">
      <c r="C81" s="22">
        <f t="shared" si="16"/>
        <v>9</v>
      </c>
      <c r="D81" s="84"/>
      <c r="E81" s="22">
        <f>E80+1</f>
        <v>16</v>
      </c>
      <c r="F81" s="22">
        <f t="shared" si="17"/>
        <v>9</v>
      </c>
      <c r="G81" s="82"/>
      <c r="H81" s="22" t="s">
        <v>37</v>
      </c>
      <c r="I81" s="30">
        <v>2</v>
      </c>
      <c r="J81" s="31">
        <v>23000</v>
      </c>
      <c r="K81" s="31">
        <f t="shared" si="21"/>
        <v>3593.75</v>
      </c>
      <c r="L81" s="31">
        <f t="shared" si="18"/>
        <v>23000</v>
      </c>
      <c r="M81" s="31">
        <f t="shared" si="19"/>
        <v>7187.5</v>
      </c>
      <c r="N81" s="32">
        <f t="shared" si="20"/>
        <v>30187.5</v>
      </c>
      <c r="O81" s="1"/>
      <c r="Q81" s="21"/>
      <c r="R81" s="17"/>
      <c r="S81" s="1"/>
    </row>
    <row r="82" spans="3:20" ht="14.25" customHeight="1" x14ac:dyDescent="0.55000000000000004">
      <c r="C82" s="22">
        <f t="shared" si="16"/>
        <v>10</v>
      </c>
      <c r="D82" s="84"/>
      <c r="E82" s="22">
        <f>E81+1</f>
        <v>17</v>
      </c>
      <c r="F82" s="22">
        <f t="shared" si="17"/>
        <v>10</v>
      </c>
      <c r="G82" s="82" t="s">
        <v>45</v>
      </c>
      <c r="H82" s="22" t="s">
        <v>37</v>
      </c>
      <c r="I82" s="30">
        <v>2</v>
      </c>
      <c r="J82" s="31">
        <v>23000</v>
      </c>
      <c r="K82" s="31">
        <f t="shared" si="21"/>
        <v>3593.75</v>
      </c>
      <c r="L82" s="31">
        <f t="shared" si="18"/>
        <v>23000</v>
      </c>
      <c r="M82" s="31">
        <f t="shared" si="19"/>
        <v>7187.5</v>
      </c>
      <c r="N82" s="32">
        <f t="shared" si="20"/>
        <v>30187.5</v>
      </c>
      <c r="O82" s="33"/>
      <c r="P82" s="34"/>
      <c r="R82" s="17"/>
    </row>
    <row r="83" spans="3:20" ht="14.25" customHeight="1" x14ac:dyDescent="0.55000000000000004">
      <c r="C83" s="22">
        <f t="shared" si="16"/>
        <v>11</v>
      </c>
      <c r="D83" s="84"/>
      <c r="E83" s="22">
        <f>E82+1</f>
        <v>18</v>
      </c>
      <c r="F83" s="22">
        <f t="shared" si="17"/>
        <v>11</v>
      </c>
      <c r="G83" s="82"/>
      <c r="H83" s="22" t="s">
        <v>37</v>
      </c>
      <c r="I83" s="30">
        <v>2</v>
      </c>
      <c r="J83" s="31">
        <v>23000</v>
      </c>
      <c r="K83" s="31">
        <f t="shared" si="21"/>
        <v>3593.75</v>
      </c>
      <c r="L83" s="31">
        <f t="shared" si="18"/>
        <v>23000</v>
      </c>
      <c r="M83" s="31">
        <f t="shared" si="19"/>
        <v>7187.5</v>
      </c>
      <c r="N83" s="32">
        <f t="shared" si="20"/>
        <v>30187.5</v>
      </c>
      <c r="O83" s="33"/>
      <c r="P83" s="34"/>
      <c r="R83" s="17"/>
    </row>
    <row r="84" spans="3:20" ht="14.25" customHeight="1" x14ac:dyDescent="0.55000000000000004">
      <c r="C84" s="22">
        <f t="shared" si="16"/>
        <v>12</v>
      </c>
      <c r="D84" s="84"/>
      <c r="E84" s="22">
        <f>E83+1</f>
        <v>19</v>
      </c>
      <c r="F84" s="22">
        <f t="shared" si="17"/>
        <v>12</v>
      </c>
      <c r="G84" s="82" t="s">
        <v>46</v>
      </c>
      <c r="H84" s="22" t="s">
        <v>37</v>
      </c>
      <c r="I84" s="30">
        <v>2</v>
      </c>
      <c r="J84" s="31">
        <v>23000</v>
      </c>
      <c r="K84" s="31">
        <f t="shared" si="21"/>
        <v>3593.75</v>
      </c>
      <c r="L84" s="31">
        <f t="shared" si="18"/>
        <v>23000</v>
      </c>
      <c r="M84" s="31">
        <f t="shared" si="19"/>
        <v>7187.5</v>
      </c>
      <c r="N84" s="32">
        <f t="shared" si="20"/>
        <v>30187.5</v>
      </c>
      <c r="P84" s="34"/>
      <c r="R84" s="17"/>
    </row>
    <row r="85" spans="3:20" ht="14.25" customHeight="1" thickBot="1" x14ac:dyDescent="0.6">
      <c r="C85" s="22">
        <f t="shared" si="16"/>
        <v>13</v>
      </c>
      <c r="D85" s="84"/>
      <c r="E85" s="22">
        <f>E84+1</f>
        <v>20</v>
      </c>
      <c r="F85" s="22">
        <f t="shared" si="17"/>
        <v>13</v>
      </c>
      <c r="G85" s="82"/>
      <c r="H85" s="22" t="s">
        <v>37</v>
      </c>
      <c r="I85" s="30">
        <v>2</v>
      </c>
      <c r="J85" s="31">
        <v>23000</v>
      </c>
      <c r="K85" s="31">
        <f t="shared" si="21"/>
        <v>3593.75</v>
      </c>
      <c r="L85" s="31">
        <f t="shared" si="18"/>
        <v>23000</v>
      </c>
      <c r="M85" s="31">
        <f t="shared" si="19"/>
        <v>7187.5</v>
      </c>
      <c r="N85" s="32">
        <f t="shared" si="20"/>
        <v>30187.5</v>
      </c>
      <c r="P85" s="34"/>
      <c r="R85" s="17"/>
      <c r="T85" s="17"/>
    </row>
    <row r="86" spans="3:20" ht="14.25" customHeight="1" thickBot="1" x14ac:dyDescent="0.6">
      <c r="C86" s="70" t="s">
        <v>47</v>
      </c>
      <c r="D86" s="71"/>
      <c r="E86" s="72"/>
      <c r="F86" s="39">
        <f>F85</f>
        <v>13</v>
      </c>
      <c r="G86" s="40"/>
      <c r="H86" s="41"/>
      <c r="I86" s="22">
        <f>SUM(I73:I85)</f>
        <v>27</v>
      </c>
      <c r="J86" s="36"/>
      <c r="K86" s="36"/>
      <c r="L86" s="42">
        <f>SUM(L73:L85)</f>
        <v>309000</v>
      </c>
      <c r="M86" s="42">
        <f>SUM(M73:M85)</f>
        <v>95493.75</v>
      </c>
      <c r="N86" s="42">
        <f>SUM(N73:N85)</f>
        <v>404493.75</v>
      </c>
      <c r="O86" s="16"/>
      <c r="P86" s="43"/>
      <c r="Q86" s="43"/>
      <c r="R86" s="17"/>
      <c r="S86" s="3"/>
    </row>
    <row r="87" spans="3:20" ht="13.5" customHeight="1" x14ac:dyDescent="0.55000000000000004">
      <c r="C87" s="73" t="s">
        <v>48</v>
      </c>
      <c r="D87" s="73"/>
      <c r="E87" s="73"/>
      <c r="F87" s="54"/>
      <c r="G87" s="54"/>
      <c r="H87" s="55"/>
      <c r="I87" s="55"/>
      <c r="J87" s="16"/>
      <c r="K87" s="16"/>
      <c r="L87" s="16"/>
      <c r="M87" s="16"/>
      <c r="N87" s="16"/>
      <c r="O87" s="16"/>
      <c r="P87" s="43"/>
      <c r="Q87" s="43"/>
      <c r="R87" s="17"/>
      <c r="S87" s="3"/>
    </row>
    <row r="88" spans="3:20" ht="14.25" customHeight="1" x14ac:dyDescent="0.55000000000000004">
      <c r="C88" s="22" t="s">
        <v>22</v>
      </c>
      <c r="D88" s="44" t="s">
        <v>23</v>
      </c>
      <c r="E88" s="44" t="s">
        <v>24</v>
      </c>
      <c r="F88" s="24" t="s">
        <v>25</v>
      </c>
      <c r="G88" s="22" t="s">
        <v>26</v>
      </c>
      <c r="H88" s="22" t="s">
        <v>27</v>
      </c>
      <c r="I88" s="44" t="s">
        <v>28</v>
      </c>
      <c r="J88" s="22" t="s">
        <v>29</v>
      </c>
      <c r="K88" s="22" t="s">
        <v>30</v>
      </c>
      <c r="L88" s="22" t="s">
        <v>31</v>
      </c>
      <c r="M88" s="22" t="s">
        <v>32</v>
      </c>
      <c r="N88" s="22" t="s">
        <v>4</v>
      </c>
      <c r="P88" s="21"/>
      <c r="Q88" s="21"/>
      <c r="R88" s="17"/>
    </row>
    <row r="89" spans="3:20" ht="14.25" customHeight="1" x14ac:dyDescent="0.55000000000000004">
      <c r="C89" s="45">
        <f>C85+1</f>
        <v>14</v>
      </c>
      <c r="D89" s="74" t="s">
        <v>48</v>
      </c>
      <c r="E89" s="27"/>
      <c r="F89" s="22">
        <v>14</v>
      </c>
      <c r="G89" s="36" t="s">
        <v>49</v>
      </c>
      <c r="H89" s="22" t="s">
        <v>37</v>
      </c>
      <c r="I89" s="22">
        <v>2</v>
      </c>
      <c r="J89" s="31">
        <v>25000</v>
      </c>
      <c r="K89" s="31">
        <f t="shared" ref="K89" si="22">J89/8*1.25</f>
        <v>3906.25</v>
      </c>
      <c r="L89" s="31">
        <f t="shared" ref="L89:L108" si="23">J89</f>
        <v>25000</v>
      </c>
      <c r="M89" s="31">
        <f t="shared" ref="M89:M108" si="24">K89*I89</f>
        <v>7812.5</v>
      </c>
      <c r="N89" s="32">
        <f t="shared" ref="N89:N108" si="25">L89+M89</f>
        <v>32812.5</v>
      </c>
      <c r="O89" s="33"/>
      <c r="P89" s="21"/>
      <c r="Q89" s="34"/>
      <c r="R89" s="17"/>
    </row>
    <row r="90" spans="3:20" ht="14.25" customHeight="1" x14ac:dyDescent="0.55000000000000004">
      <c r="C90" s="22">
        <f t="shared" ref="C90:C108" si="26">C89+1</f>
        <v>15</v>
      </c>
      <c r="D90" s="75"/>
      <c r="E90" s="27"/>
      <c r="F90" s="22">
        <f>F89+1</f>
        <v>15</v>
      </c>
      <c r="G90" s="36" t="s">
        <v>51</v>
      </c>
      <c r="H90" s="22" t="s">
        <v>37</v>
      </c>
      <c r="I90" s="22">
        <v>2</v>
      </c>
      <c r="J90" s="31">
        <v>25000</v>
      </c>
      <c r="K90" s="31">
        <v>2350</v>
      </c>
      <c r="L90" s="31">
        <f t="shared" si="23"/>
        <v>25000</v>
      </c>
      <c r="M90" s="31">
        <f t="shared" si="24"/>
        <v>4700</v>
      </c>
      <c r="N90" s="32">
        <f t="shared" si="25"/>
        <v>29700</v>
      </c>
      <c r="P90" s="21"/>
      <c r="Q90" s="21"/>
      <c r="R90" s="17"/>
    </row>
    <row r="91" spans="3:20" ht="14.25" customHeight="1" x14ac:dyDescent="0.55000000000000004">
      <c r="C91" s="22">
        <f t="shared" si="26"/>
        <v>16</v>
      </c>
      <c r="D91" s="75"/>
      <c r="E91" s="27"/>
      <c r="F91" s="22">
        <f t="shared" ref="F91:F100" si="27">F90+1</f>
        <v>16</v>
      </c>
      <c r="G91" s="36" t="s">
        <v>52</v>
      </c>
      <c r="H91" s="22" t="s">
        <v>37</v>
      </c>
      <c r="I91" s="22">
        <v>2</v>
      </c>
      <c r="J91" s="31">
        <v>25000</v>
      </c>
      <c r="K91" s="31">
        <v>2350</v>
      </c>
      <c r="L91" s="31">
        <f t="shared" si="23"/>
        <v>25000</v>
      </c>
      <c r="M91" s="31">
        <f t="shared" si="24"/>
        <v>4700</v>
      </c>
      <c r="N91" s="32">
        <f t="shared" si="25"/>
        <v>29700</v>
      </c>
      <c r="P91" s="21"/>
      <c r="Q91" s="21"/>
      <c r="R91" s="17"/>
    </row>
    <row r="92" spans="3:20" ht="14.25" customHeight="1" x14ac:dyDescent="0.55000000000000004">
      <c r="C92" s="22">
        <f t="shared" si="26"/>
        <v>17</v>
      </c>
      <c r="D92" s="75"/>
      <c r="E92" s="27"/>
      <c r="F92" s="22">
        <f t="shared" si="27"/>
        <v>17</v>
      </c>
      <c r="G92" s="36" t="s">
        <v>53</v>
      </c>
      <c r="H92" s="22" t="s">
        <v>37</v>
      </c>
      <c r="I92" s="22">
        <v>2</v>
      </c>
      <c r="J92" s="31">
        <v>25000</v>
      </c>
      <c r="K92" s="31">
        <v>2350</v>
      </c>
      <c r="L92" s="31">
        <f t="shared" si="23"/>
        <v>25000</v>
      </c>
      <c r="M92" s="31">
        <f t="shared" si="24"/>
        <v>4700</v>
      </c>
      <c r="N92" s="32">
        <f t="shared" si="25"/>
        <v>29700</v>
      </c>
      <c r="P92" s="21"/>
      <c r="Q92" s="21"/>
      <c r="R92" s="17"/>
    </row>
    <row r="93" spans="3:20" ht="14.25" customHeight="1" x14ac:dyDescent="0.55000000000000004">
      <c r="C93" s="22">
        <f t="shared" si="26"/>
        <v>18</v>
      </c>
      <c r="D93" s="75"/>
      <c r="E93" s="27"/>
      <c r="F93" s="22">
        <f t="shared" si="27"/>
        <v>18</v>
      </c>
      <c r="G93" s="36" t="s">
        <v>54</v>
      </c>
      <c r="H93" s="22" t="s">
        <v>37</v>
      </c>
      <c r="I93" s="22">
        <v>2</v>
      </c>
      <c r="J93" s="31">
        <v>25000</v>
      </c>
      <c r="K93" s="31">
        <v>2350</v>
      </c>
      <c r="L93" s="31">
        <f t="shared" si="23"/>
        <v>25000</v>
      </c>
      <c r="M93" s="31">
        <f t="shared" si="24"/>
        <v>4700</v>
      </c>
      <c r="N93" s="32">
        <f t="shared" si="25"/>
        <v>29700</v>
      </c>
      <c r="P93" s="21"/>
      <c r="Q93" s="21"/>
      <c r="R93" s="17"/>
    </row>
    <row r="94" spans="3:20" ht="14.25" customHeight="1" x14ac:dyDescent="0.55000000000000004">
      <c r="C94" s="22">
        <f t="shared" si="26"/>
        <v>19</v>
      </c>
      <c r="D94" s="75"/>
      <c r="E94" s="22">
        <v>1</v>
      </c>
      <c r="F94" s="22">
        <f t="shared" si="27"/>
        <v>19</v>
      </c>
      <c r="G94" s="77" t="s">
        <v>55</v>
      </c>
      <c r="H94" s="22" t="s">
        <v>37</v>
      </c>
      <c r="I94" s="22">
        <v>2</v>
      </c>
      <c r="J94" s="31">
        <v>23000</v>
      </c>
      <c r="K94" s="31">
        <v>2350</v>
      </c>
      <c r="L94" s="31">
        <f t="shared" si="23"/>
        <v>23000</v>
      </c>
      <c r="M94" s="31">
        <f t="shared" si="24"/>
        <v>4700</v>
      </c>
      <c r="N94" s="32">
        <f t="shared" si="25"/>
        <v>27700</v>
      </c>
      <c r="O94" s="33"/>
      <c r="P94" s="21"/>
      <c r="Q94" s="34"/>
      <c r="R94" s="17"/>
    </row>
    <row r="95" spans="3:20" ht="14.25" customHeight="1" x14ac:dyDescent="0.55000000000000004">
      <c r="C95" s="22">
        <f t="shared" si="26"/>
        <v>20</v>
      </c>
      <c r="D95" s="75"/>
      <c r="E95" s="22">
        <f>E94+1</f>
        <v>2</v>
      </c>
      <c r="F95" s="22">
        <f t="shared" si="27"/>
        <v>20</v>
      </c>
      <c r="G95" s="78"/>
      <c r="H95" s="22" t="s">
        <v>37</v>
      </c>
      <c r="I95" s="22">
        <v>2</v>
      </c>
      <c r="J95" s="31">
        <v>23000</v>
      </c>
      <c r="K95" s="31">
        <v>2350</v>
      </c>
      <c r="L95" s="31">
        <f t="shared" si="23"/>
        <v>23000</v>
      </c>
      <c r="M95" s="31">
        <f t="shared" si="24"/>
        <v>4700</v>
      </c>
      <c r="N95" s="32">
        <f t="shared" si="25"/>
        <v>27700</v>
      </c>
      <c r="O95" s="33"/>
      <c r="P95" s="21"/>
      <c r="Q95" s="34"/>
      <c r="R95" s="17"/>
    </row>
    <row r="96" spans="3:20" ht="14.25" customHeight="1" x14ac:dyDescent="0.55000000000000004">
      <c r="C96" s="22">
        <f t="shared" si="26"/>
        <v>21</v>
      </c>
      <c r="D96" s="75"/>
      <c r="E96" s="22">
        <f t="shared" ref="E96:F108" si="28">E95+1</f>
        <v>3</v>
      </c>
      <c r="F96" s="22">
        <f t="shared" si="27"/>
        <v>21</v>
      </c>
      <c r="G96" s="36" t="s">
        <v>56</v>
      </c>
      <c r="H96" s="22" t="s">
        <v>37</v>
      </c>
      <c r="I96" s="22">
        <v>2</v>
      </c>
      <c r="J96" s="31">
        <v>23000</v>
      </c>
      <c r="K96" s="31">
        <v>2350</v>
      </c>
      <c r="L96" s="31">
        <f t="shared" si="23"/>
        <v>23000</v>
      </c>
      <c r="M96" s="31">
        <f t="shared" si="24"/>
        <v>4700</v>
      </c>
      <c r="N96" s="32">
        <f t="shared" si="25"/>
        <v>27700</v>
      </c>
      <c r="P96" s="21"/>
      <c r="Q96" s="21"/>
      <c r="R96" s="17"/>
    </row>
    <row r="97" spans="3:19" ht="14.25" customHeight="1" x14ac:dyDescent="0.55000000000000004">
      <c r="C97" s="22">
        <f t="shared" si="26"/>
        <v>22</v>
      </c>
      <c r="D97" s="75"/>
      <c r="E97" s="22">
        <f t="shared" si="28"/>
        <v>4</v>
      </c>
      <c r="F97" s="22">
        <f t="shared" si="27"/>
        <v>22</v>
      </c>
      <c r="G97" s="79" t="s">
        <v>57</v>
      </c>
      <c r="H97" s="22" t="s">
        <v>37</v>
      </c>
      <c r="I97" s="22">
        <v>2</v>
      </c>
      <c r="J97" s="31">
        <v>23000</v>
      </c>
      <c r="K97" s="31">
        <v>2350</v>
      </c>
      <c r="L97" s="31">
        <f t="shared" si="23"/>
        <v>23000</v>
      </c>
      <c r="M97" s="31">
        <f t="shared" si="24"/>
        <v>4700</v>
      </c>
      <c r="N97" s="32">
        <f t="shared" si="25"/>
        <v>27700</v>
      </c>
      <c r="O97" s="33"/>
      <c r="P97" s="21"/>
      <c r="Q97" s="34"/>
      <c r="R97" s="17"/>
    </row>
    <row r="98" spans="3:19" ht="14.25" customHeight="1" x14ac:dyDescent="0.55000000000000004">
      <c r="C98" s="22">
        <f t="shared" si="26"/>
        <v>23</v>
      </c>
      <c r="D98" s="75"/>
      <c r="E98" s="22">
        <f t="shared" si="28"/>
        <v>5</v>
      </c>
      <c r="F98" s="22">
        <f t="shared" si="27"/>
        <v>23</v>
      </c>
      <c r="G98" s="80"/>
      <c r="H98" s="22" t="s">
        <v>37</v>
      </c>
      <c r="I98" s="22">
        <v>2</v>
      </c>
      <c r="J98" s="31">
        <v>23000</v>
      </c>
      <c r="K98" s="31">
        <v>2350</v>
      </c>
      <c r="L98" s="31">
        <f t="shared" si="23"/>
        <v>23000</v>
      </c>
      <c r="M98" s="31">
        <f t="shared" si="24"/>
        <v>4700</v>
      </c>
      <c r="N98" s="32">
        <f t="shared" si="25"/>
        <v>27700</v>
      </c>
      <c r="O98" s="33"/>
      <c r="P98" s="21"/>
      <c r="Q98" s="34"/>
      <c r="R98" s="17"/>
    </row>
    <row r="99" spans="3:19" ht="14.25" customHeight="1" x14ac:dyDescent="0.55000000000000004">
      <c r="C99" s="22">
        <f t="shared" si="26"/>
        <v>24</v>
      </c>
      <c r="D99" s="75"/>
      <c r="E99" s="22">
        <f t="shared" si="28"/>
        <v>6</v>
      </c>
      <c r="F99" s="22">
        <f t="shared" si="27"/>
        <v>24</v>
      </c>
      <c r="G99" s="79" t="s">
        <v>58</v>
      </c>
      <c r="H99" s="22" t="s">
        <v>37</v>
      </c>
      <c r="I99" s="22">
        <v>2</v>
      </c>
      <c r="J99" s="31">
        <v>23000</v>
      </c>
      <c r="K99" s="31">
        <v>2350</v>
      </c>
      <c r="L99" s="31">
        <f t="shared" si="23"/>
        <v>23000</v>
      </c>
      <c r="M99" s="31">
        <f t="shared" si="24"/>
        <v>4700</v>
      </c>
      <c r="N99" s="32">
        <f t="shared" si="25"/>
        <v>27700</v>
      </c>
      <c r="O99" s="46"/>
      <c r="P99" s="21"/>
      <c r="Q99" s="56"/>
      <c r="R99" s="17"/>
    </row>
    <row r="100" spans="3:19" ht="14.25" customHeight="1" x14ac:dyDescent="0.55000000000000004">
      <c r="C100" s="22">
        <f t="shared" si="26"/>
        <v>25</v>
      </c>
      <c r="D100" s="75"/>
      <c r="E100" s="22">
        <f t="shared" si="28"/>
        <v>7</v>
      </c>
      <c r="F100" s="22">
        <f t="shared" si="27"/>
        <v>25</v>
      </c>
      <c r="G100" s="81"/>
      <c r="H100" s="22" t="s">
        <v>37</v>
      </c>
      <c r="I100" s="22">
        <v>2</v>
      </c>
      <c r="J100" s="31">
        <v>23000</v>
      </c>
      <c r="K100" s="31">
        <v>2350</v>
      </c>
      <c r="L100" s="31">
        <f t="shared" si="23"/>
        <v>23000</v>
      </c>
      <c r="M100" s="31">
        <f t="shared" si="24"/>
        <v>4700</v>
      </c>
      <c r="N100" s="32">
        <f t="shared" si="25"/>
        <v>27700</v>
      </c>
      <c r="O100" s="33"/>
      <c r="P100" s="21"/>
      <c r="Q100" s="34"/>
      <c r="R100" s="17"/>
    </row>
    <row r="101" spans="3:19" s="35" customFormat="1" ht="14.25" customHeight="1" x14ac:dyDescent="0.55000000000000004">
      <c r="C101" s="22">
        <f t="shared" si="26"/>
        <v>26</v>
      </c>
      <c r="D101" s="75"/>
      <c r="E101" s="22">
        <f t="shared" si="28"/>
        <v>8</v>
      </c>
      <c r="F101" s="22">
        <f>F100+1</f>
        <v>26</v>
      </c>
      <c r="G101" s="81"/>
      <c r="H101" s="22" t="s">
        <v>37</v>
      </c>
      <c r="I101" s="22">
        <v>2</v>
      </c>
      <c r="J101" s="31">
        <v>23000</v>
      </c>
      <c r="K101" s="31">
        <v>2350</v>
      </c>
      <c r="L101" s="31">
        <f t="shared" si="23"/>
        <v>23000</v>
      </c>
      <c r="M101" s="31">
        <f t="shared" si="24"/>
        <v>4700</v>
      </c>
      <c r="N101" s="32">
        <f t="shared" si="25"/>
        <v>27700</v>
      </c>
      <c r="O101" s="33"/>
      <c r="P101" s="21"/>
      <c r="Q101" s="34"/>
      <c r="R101" s="17"/>
      <c r="S101" s="1"/>
    </row>
    <row r="102" spans="3:19" s="35" customFormat="1" ht="14.25" customHeight="1" x14ac:dyDescent="0.55000000000000004">
      <c r="C102" s="22">
        <f t="shared" si="26"/>
        <v>27</v>
      </c>
      <c r="D102" s="75"/>
      <c r="E102" s="22">
        <f t="shared" si="28"/>
        <v>9</v>
      </c>
      <c r="F102" s="22">
        <f t="shared" si="28"/>
        <v>27</v>
      </c>
      <c r="G102" s="81"/>
      <c r="H102" s="22" t="s">
        <v>37</v>
      </c>
      <c r="I102" s="22">
        <v>2</v>
      </c>
      <c r="J102" s="31">
        <v>23000</v>
      </c>
      <c r="K102" s="31">
        <v>2350</v>
      </c>
      <c r="L102" s="31">
        <f t="shared" si="23"/>
        <v>23000</v>
      </c>
      <c r="M102" s="31">
        <f t="shared" si="24"/>
        <v>4700</v>
      </c>
      <c r="N102" s="32">
        <f t="shared" si="25"/>
        <v>27700</v>
      </c>
      <c r="O102" s="33"/>
      <c r="P102" s="21"/>
      <c r="Q102" s="34"/>
      <c r="R102" s="17"/>
      <c r="S102" s="1"/>
    </row>
    <row r="103" spans="3:19" s="35" customFormat="1" ht="14.25" customHeight="1" x14ac:dyDescent="0.55000000000000004">
      <c r="C103" s="22">
        <f t="shared" si="26"/>
        <v>28</v>
      </c>
      <c r="D103" s="75"/>
      <c r="E103" s="22">
        <f t="shared" si="28"/>
        <v>10</v>
      </c>
      <c r="F103" s="22">
        <f t="shared" si="28"/>
        <v>28</v>
      </c>
      <c r="G103" s="80"/>
      <c r="H103" s="22" t="s">
        <v>37</v>
      </c>
      <c r="I103" s="22">
        <v>2</v>
      </c>
      <c r="J103" s="31">
        <v>23000</v>
      </c>
      <c r="K103" s="31">
        <v>2350</v>
      </c>
      <c r="L103" s="31">
        <f t="shared" si="23"/>
        <v>23000</v>
      </c>
      <c r="M103" s="31">
        <f t="shared" si="24"/>
        <v>4700</v>
      </c>
      <c r="N103" s="32">
        <f t="shared" si="25"/>
        <v>27700</v>
      </c>
      <c r="O103" s="33"/>
      <c r="P103" s="21"/>
      <c r="Q103" s="34"/>
      <c r="R103" s="17"/>
      <c r="S103" s="1"/>
    </row>
    <row r="104" spans="3:19" s="35" customFormat="1" ht="14.25" customHeight="1" x14ac:dyDescent="0.55000000000000004">
      <c r="C104" s="22">
        <f t="shared" si="26"/>
        <v>29</v>
      </c>
      <c r="D104" s="75"/>
      <c r="E104" s="22">
        <f t="shared" si="28"/>
        <v>11</v>
      </c>
      <c r="F104" s="22">
        <f t="shared" si="28"/>
        <v>29</v>
      </c>
      <c r="G104" s="36" t="s">
        <v>59</v>
      </c>
      <c r="H104" s="22" t="s">
        <v>37</v>
      </c>
      <c r="I104" s="22">
        <v>2</v>
      </c>
      <c r="J104" s="31">
        <v>23000</v>
      </c>
      <c r="K104" s="31">
        <v>2350</v>
      </c>
      <c r="L104" s="31">
        <f t="shared" si="23"/>
        <v>23000</v>
      </c>
      <c r="M104" s="31">
        <f t="shared" si="24"/>
        <v>4700</v>
      </c>
      <c r="N104" s="32">
        <f t="shared" si="25"/>
        <v>27700</v>
      </c>
      <c r="O104" s="33"/>
      <c r="P104" s="21"/>
      <c r="Q104" s="34"/>
      <c r="R104" s="17"/>
      <c r="S104" s="1"/>
    </row>
    <row r="105" spans="3:19" s="35" customFormat="1" ht="14.25" customHeight="1" x14ac:dyDescent="0.55000000000000004">
      <c r="C105" s="22">
        <f t="shared" si="26"/>
        <v>30</v>
      </c>
      <c r="D105" s="75"/>
      <c r="E105" s="22">
        <f>E104+1</f>
        <v>12</v>
      </c>
      <c r="F105" s="22">
        <f>F104+1</f>
        <v>30</v>
      </c>
      <c r="G105" s="36" t="s">
        <v>60</v>
      </c>
      <c r="H105" s="22" t="s">
        <v>37</v>
      </c>
      <c r="I105" s="22">
        <v>2</v>
      </c>
      <c r="J105" s="31">
        <v>23000</v>
      </c>
      <c r="K105" s="31">
        <v>2350</v>
      </c>
      <c r="L105" s="31">
        <f>J105</f>
        <v>23000</v>
      </c>
      <c r="M105" s="31">
        <f>K105*I105</f>
        <v>4700</v>
      </c>
      <c r="N105" s="32">
        <f>L105+M105</f>
        <v>27700</v>
      </c>
      <c r="O105" s="33"/>
      <c r="P105" s="21"/>
      <c r="Q105" s="34"/>
      <c r="R105" s="17"/>
      <c r="S105" s="1"/>
    </row>
    <row r="106" spans="3:19" s="35" customFormat="1" ht="14.25" customHeight="1" x14ac:dyDescent="0.55000000000000004">
      <c r="C106" s="22">
        <f t="shared" si="26"/>
        <v>31</v>
      </c>
      <c r="D106" s="75"/>
      <c r="E106" s="22">
        <f>E105+1</f>
        <v>13</v>
      </c>
      <c r="F106" s="22">
        <f>F105+1</f>
        <v>31</v>
      </c>
      <c r="G106" s="36" t="s">
        <v>61</v>
      </c>
      <c r="H106" s="22" t="s">
        <v>37</v>
      </c>
      <c r="I106" s="22">
        <v>2</v>
      </c>
      <c r="J106" s="31">
        <v>23000</v>
      </c>
      <c r="K106" s="31">
        <v>2350</v>
      </c>
      <c r="L106" s="31">
        <f t="shared" si="23"/>
        <v>23000</v>
      </c>
      <c r="M106" s="31">
        <f t="shared" si="24"/>
        <v>4700</v>
      </c>
      <c r="N106" s="32">
        <f t="shared" si="25"/>
        <v>27700</v>
      </c>
      <c r="O106" s="33"/>
      <c r="P106" s="21"/>
      <c r="Q106" s="34"/>
      <c r="R106" s="17"/>
      <c r="S106" s="1"/>
    </row>
    <row r="107" spans="3:19" s="35" customFormat="1" ht="14.25" customHeight="1" x14ac:dyDescent="0.55000000000000004">
      <c r="C107" s="22">
        <f t="shared" si="26"/>
        <v>32</v>
      </c>
      <c r="D107" s="75"/>
      <c r="E107" s="22">
        <f t="shared" si="28"/>
        <v>14</v>
      </c>
      <c r="F107" s="22">
        <f t="shared" si="28"/>
        <v>32</v>
      </c>
      <c r="G107" s="36" t="s">
        <v>62</v>
      </c>
      <c r="H107" s="22" t="s">
        <v>37</v>
      </c>
      <c r="I107" s="22">
        <v>2</v>
      </c>
      <c r="J107" s="31">
        <v>23000</v>
      </c>
      <c r="K107" s="31">
        <v>2350</v>
      </c>
      <c r="L107" s="31">
        <f t="shared" si="23"/>
        <v>23000</v>
      </c>
      <c r="M107" s="31">
        <f t="shared" si="24"/>
        <v>4700</v>
      </c>
      <c r="N107" s="32">
        <f t="shared" si="25"/>
        <v>27700</v>
      </c>
      <c r="O107" s="33"/>
      <c r="P107" s="21"/>
      <c r="Q107" s="34"/>
      <c r="R107" s="17"/>
      <c r="S107" s="1"/>
    </row>
    <row r="108" spans="3:19" s="35" customFormat="1" ht="14.25" customHeight="1" thickBot="1" x14ac:dyDescent="0.6">
      <c r="C108" s="22">
        <f t="shared" si="26"/>
        <v>33</v>
      </c>
      <c r="D108" s="76"/>
      <c r="E108" s="22">
        <f t="shared" si="28"/>
        <v>15</v>
      </c>
      <c r="F108" s="22">
        <f t="shared" si="28"/>
        <v>33</v>
      </c>
      <c r="G108" s="36" t="s">
        <v>63</v>
      </c>
      <c r="H108" s="22" t="s">
        <v>37</v>
      </c>
      <c r="I108" s="22">
        <v>2</v>
      </c>
      <c r="J108" s="31">
        <v>23000</v>
      </c>
      <c r="K108" s="31">
        <v>2350</v>
      </c>
      <c r="L108" s="31">
        <f t="shared" si="23"/>
        <v>23000</v>
      </c>
      <c r="M108" s="31">
        <f t="shared" si="24"/>
        <v>4700</v>
      </c>
      <c r="N108" s="32">
        <f t="shared" si="25"/>
        <v>27700</v>
      </c>
      <c r="O108" s="33"/>
      <c r="P108" s="21"/>
      <c r="Q108" s="34"/>
      <c r="R108" s="17"/>
      <c r="S108" s="1"/>
    </row>
    <row r="109" spans="3:19" ht="14.25" customHeight="1" thickBot="1" x14ac:dyDescent="0.6">
      <c r="C109" s="70" t="s">
        <v>47</v>
      </c>
      <c r="D109" s="71"/>
      <c r="E109" s="72"/>
      <c r="F109" s="39">
        <f>F108</f>
        <v>33</v>
      </c>
      <c r="G109" s="40"/>
      <c r="H109" s="41"/>
      <c r="I109" s="25">
        <f>SUM(I89:I108)</f>
        <v>40</v>
      </c>
      <c r="J109" s="57"/>
      <c r="K109" s="57"/>
      <c r="L109" s="48">
        <f>SUM(L89:L108)</f>
        <v>470000</v>
      </c>
      <c r="M109" s="48">
        <f>SUM(M89:M108)</f>
        <v>97112.5</v>
      </c>
      <c r="N109" s="48">
        <f>SUM(N89:N108)</f>
        <v>567112.5</v>
      </c>
      <c r="O109" s="3"/>
      <c r="P109" s="58"/>
      <c r="Q109" s="59"/>
      <c r="R109" s="58"/>
      <c r="S109" s="60"/>
    </row>
    <row r="110" spans="3:19" ht="14.25" customHeight="1" thickBot="1" x14ac:dyDescent="0.6">
      <c r="I110" s="49">
        <f>I86+I109</f>
        <v>67</v>
      </c>
      <c r="J110" s="50"/>
      <c r="K110" s="50"/>
      <c r="L110" s="51">
        <f>L86+L109</f>
        <v>779000</v>
      </c>
      <c r="M110" s="52">
        <f>M86+M109</f>
        <v>192606.25</v>
      </c>
      <c r="N110" s="53">
        <f>N86+N109</f>
        <v>971606.25</v>
      </c>
    </row>
    <row r="111" spans="3:19" x14ac:dyDescent="0.55000000000000004">
      <c r="I111" s="3"/>
      <c r="N111" s="17"/>
    </row>
    <row r="112" spans="3:19" x14ac:dyDescent="0.55000000000000004">
      <c r="I112" s="3"/>
      <c r="N112" s="17"/>
    </row>
    <row r="113" spans="3:8" ht="12" customHeight="1" x14ac:dyDescent="0.55000000000000004"/>
    <row r="115" spans="3:8" x14ac:dyDescent="0.55000000000000004">
      <c r="C115" s="1"/>
      <c r="D115" s="1"/>
      <c r="E115" s="1"/>
      <c r="F115" s="1"/>
      <c r="H115" s="1"/>
    </row>
    <row r="116" spans="3:8" ht="14.25" customHeight="1" x14ac:dyDescent="0.55000000000000004"/>
    <row r="117" spans="3:8" ht="14.25" customHeight="1" x14ac:dyDescent="0.55000000000000004"/>
  </sheetData>
  <mergeCells count="58">
    <mergeCell ref="C1:I1"/>
    <mergeCell ref="E2:H2"/>
    <mergeCell ref="C4:N4"/>
    <mergeCell ref="E11:G11"/>
    <mergeCell ref="H11:I11"/>
    <mergeCell ref="E12:G12"/>
    <mergeCell ref="H12:I12"/>
    <mergeCell ref="E13:G13"/>
    <mergeCell ref="H13:I13"/>
    <mergeCell ref="F15:H15"/>
    <mergeCell ref="I25:J25"/>
    <mergeCell ref="D26:E26"/>
    <mergeCell ref="F26:G26"/>
    <mergeCell ref="I26:J26"/>
    <mergeCell ref="N16:O16"/>
    <mergeCell ref="F17:H17"/>
    <mergeCell ref="F18:H18"/>
    <mergeCell ref="F19:H19"/>
    <mergeCell ref="F20:H20"/>
    <mergeCell ref="F21:H21"/>
    <mergeCell ref="F16:H16"/>
    <mergeCell ref="F22:H22"/>
    <mergeCell ref="C24:F24"/>
    <mergeCell ref="D25:E25"/>
    <mergeCell ref="F25:G25"/>
    <mergeCell ref="D27:E27"/>
    <mergeCell ref="F27:G27"/>
    <mergeCell ref="I27:J27"/>
    <mergeCell ref="I28:J28"/>
    <mergeCell ref="C29:F29"/>
    <mergeCell ref="R31:S31"/>
    <mergeCell ref="D32:D38"/>
    <mergeCell ref="C30:E30"/>
    <mergeCell ref="D39:D44"/>
    <mergeCell ref="G39:G40"/>
    <mergeCell ref="G41:G42"/>
    <mergeCell ref="G43:G44"/>
    <mergeCell ref="G80:G81"/>
    <mergeCell ref="G82:G83"/>
    <mergeCell ref="G84:G85"/>
    <mergeCell ref="C45:E45"/>
    <mergeCell ref="C46:E46"/>
    <mergeCell ref="D48:D67"/>
    <mergeCell ref="G53:G54"/>
    <mergeCell ref="G56:G57"/>
    <mergeCell ref="G58:G62"/>
    <mergeCell ref="C68:E68"/>
    <mergeCell ref="C70:E70"/>
    <mergeCell ref="C71:E71"/>
    <mergeCell ref="D73:D79"/>
    <mergeCell ref="D80:D85"/>
    <mergeCell ref="C109:E109"/>
    <mergeCell ref="C86:E86"/>
    <mergeCell ref="C87:E87"/>
    <mergeCell ref="D89:D108"/>
    <mergeCell ref="G94:G95"/>
    <mergeCell ref="G97:G98"/>
    <mergeCell ref="G99:G103"/>
  </mergeCells>
  <phoneticPr fontId="3"/>
  <pageMargins left="0.7" right="0.7" top="0.75" bottom="0.75" header="0.3" footer="0.3"/>
  <pageSetup paperSize="9" scale="80" orientation="landscape" r:id="rId1"/>
  <rowBreaks count="2" manualBreakCount="2">
    <brk id="28" max="13" man="1"/>
    <brk id="69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34E89-E76A-4439-B233-94B309C337D3}">
  <dimension ref="C2:R31"/>
  <sheetViews>
    <sheetView view="pageBreakPreview" zoomScale="60" zoomScaleNormal="100" workbookViewId="0">
      <selection sqref="A1:XFD1048576"/>
    </sheetView>
  </sheetViews>
  <sheetFormatPr defaultColWidth="8.08203125" defaultRowHeight="12" x14ac:dyDescent="0.55000000000000004"/>
  <cols>
    <col min="1" max="2" width="8.08203125" style="1"/>
    <col min="3" max="3" width="3.58203125" style="3" customWidth="1"/>
    <col min="4" max="4" width="4.9140625" style="3" customWidth="1"/>
    <col min="5" max="5" width="5.6640625" style="3" customWidth="1"/>
    <col min="6" max="6" width="3.9140625" style="3" customWidth="1"/>
    <col min="7" max="7" width="13.33203125" style="1" customWidth="1"/>
    <col min="8" max="8" width="14.1640625" style="3" customWidth="1"/>
    <col min="9" max="9" width="7.08203125" style="1" customWidth="1"/>
    <col min="10" max="10" width="26.58203125" style="1" customWidth="1"/>
    <col min="11" max="11" width="9.4140625" style="1" customWidth="1"/>
    <col min="12" max="12" width="11.58203125" style="1" customWidth="1"/>
    <col min="13" max="15" width="9.4140625" style="1" customWidth="1"/>
    <col min="16" max="16" width="11.6640625" style="2" customWidth="1"/>
    <col min="17" max="17" width="9.4140625" style="2" customWidth="1"/>
    <col min="18" max="18" width="9" style="2" customWidth="1"/>
    <col min="19" max="19" width="9" style="1" customWidth="1"/>
    <col min="20" max="258" width="8.08203125" style="1"/>
    <col min="259" max="259" width="3.58203125" style="1" customWidth="1"/>
    <col min="260" max="260" width="4.9140625" style="1" customWidth="1"/>
    <col min="261" max="261" width="5.6640625" style="1" customWidth="1"/>
    <col min="262" max="262" width="3.9140625" style="1" customWidth="1"/>
    <col min="263" max="263" width="13.33203125" style="1" customWidth="1"/>
    <col min="264" max="264" width="14.1640625" style="1" customWidth="1"/>
    <col min="265" max="265" width="7.08203125" style="1" customWidth="1"/>
    <col min="266" max="266" width="13.33203125" style="1" customWidth="1"/>
    <col min="267" max="267" width="9.4140625" style="1" customWidth="1"/>
    <col min="268" max="268" width="11.58203125" style="1" customWidth="1"/>
    <col min="269" max="271" width="9.4140625" style="1" customWidth="1"/>
    <col min="272" max="272" width="11.6640625" style="1" customWidth="1"/>
    <col min="273" max="273" width="9.4140625" style="1" customWidth="1"/>
    <col min="274" max="275" width="9" style="1" customWidth="1"/>
    <col min="276" max="514" width="8.08203125" style="1"/>
    <col min="515" max="515" width="3.58203125" style="1" customWidth="1"/>
    <col min="516" max="516" width="4.9140625" style="1" customWidth="1"/>
    <col min="517" max="517" width="5.6640625" style="1" customWidth="1"/>
    <col min="518" max="518" width="3.9140625" style="1" customWidth="1"/>
    <col min="519" max="519" width="13.33203125" style="1" customWidth="1"/>
    <col min="520" max="520" width="14.1640625" style="1" customWidth="1"/>
    <col min="521" max="521" width="7.08203125" style="1" customWidth="1"/>
    <col min="522" max="522" width="13.33203125" style="1" customWidth="1"/>
    <col min="523" max="523" width="9.4140625" style="1" customWidth="1"/>
    <col min="524" max="524" width="11.58203125" style="1" customWidth="1"/>
    <col min="525" max="527" width="9.4140625" style="1" customWidth="1"/>
    <col min="528" max="528" width="11.6640625" style="1" customWidth="1"/>
    <col min="529" max="529" width="9.4140625" style="1" customWidth="1"/>
    <col min="530" max="531" width="9" style="1" customWidth="1"/>
    <col min="532" max="770" width="8.08203125" style="1"/>
    <col min="771" max="771" width="3.58203125" style="1" customWidth="1"/>
    <col min="772" max="772" width="4.9140625" style="1" customWidth="1"/>
    <col min="773" max="773" width="5.6640625" style="1" customWidth="1"/>
    <col min="774" max="774" width="3.9140625" style="1" customWidth="1"/>
    <col min="775" max="775" width="13.33203125" style="1" customWidth="1"/>
    <col min="776" max="776" width="14.1640625" style="1" customWidth="1"/>
    <col min="777" max="777" width="7.08203125" style="1" customWidth="1"/>
    <col min="778" max="778" width="13.33203125" style="1" customWidth="1"/>
    <col min="779" max="779" width="9.4140625" style="1" customWidth="1"/>
    <col min="780" max="780" width="11.58203125" style="1" customWidth="1"/>
    <col min="781" max="783" width="9.4140625" style="1" customWidth="1"/>
    <col min="784" max="784" width="11.6640625" style="1" customWidth="1"/>
    <col min="785" max="785" width="9.4140625" style="1" customWidth="1"/>
    <col min="786" max="787" width="9" style="1" customWidth="1"/>
    <col min="788" max="1026" width="8.08203125" style="1"/>
    <col min="1027" max="1027" width="3.58203125" style="1" customWidth="1"/>
    <col min="1028" max="1028" width="4.9140625" style="1" customWidth="1"/>
    <col min="1029" max="1029" width="5.6640625" style="1" customWidth="1"/>
    <col min="1030" max="1030" width="3.9140625" style="1" customWidth="1"/>
    <col min="1031" max="1031" width="13.33203125" style="1" customWidth="1"/>
    <col min="1032" max="1032" width="14.1640625" style="1" customWidth="1"/>
    <col min="1033" max="1033" width="7.08203125" style="1" customWidth="1"/>
    <col min="1034" max="1034" width="13.33203125" style="1" customWidth="1"/>
    <col min="1035" max="1035" width="9.4140625" style="1" customWidth="1"/>
    <col min="1036" max="1036" width="11.58203125" style="1" customWidth="1"/>
    <col min="1037" max="1039" width="9.4140625" style="1" customWidth="1"/>
    <col min="1040" max="1040" width="11.6640625" style="1" customWidth="1"/>
    <col min="1041" max="1041" width="9.4140625" style="1" customWidth="1"/>
    <col min="1042" max="1043" width="9" style="1" customWidth="1"/>
    <col min="1044" max="1282" width="8.08203125" style="1"/>
    <col min="1283" max="1283" width="3.58203125" style="1" customWidth="1"/>
    <col min="1284" max="1284" width="4.9140625" style="1" customWidth="1"/>
    <col min="1285" max="1285" width="5.6640625" style="1" customWidth="1"/>
    <col min="1286" max="1286" width="3.9140625" style="1" customWidth="1"/>
    <col min="1287" max="1287" width="13.33203125" style="1" customWidth="1"/>
    <col min="1288" max="1288" width="14.1640625" style="1" customWidth="1"/>
    <col min="1289" max="1289" width="7.08203125" style="1" customWidth="1"/>
    <col min="1290" max="1290" width="13.33203125" style="1" customWidth="1"/>
    <col min="1291" max="1291" width="9.4140625" style="1" customWidth="1"/>
    <col min="1292" max="1292" width="11.58203125" style="1" customWidth="1"/>
    <col min="1293" max="1295" width="9.4140625" style="1" customWidth="1"/>
    <col min="1296" max="1296" width="11.6640625" style="1" customWidth="1"/>
    <col min="1297" max="1297" width="9.4140625" style="1" customWidth="1"/>
    <col min="1298" max="1299" width="9" style="1" customWidth="1"/>
    <col min="1300" max="1538" width="8.08203125" style="1"/>
    <col min="1539" max="1539" width="3.58203125" style="1" customWidth="1"/>
    <col min="1540" max="1540" width="4.9140625" style="1" customWidth="1"/>
    <col min="1541" max="1541" width="5.6640625" style="1" customWidth="1"/>
    <col min="1542" max="1542" width="3.9140625" style="1" customWidth="1"/>
    <col min="1543" max="1543" width="13.33203125" style="1" customWidth="1"/>
    <col min="1544" max="1544" width="14.1640625" style="1" customWidth="1"/>
    <col min="1545" max="1545" width="7.08203125" style="1" customWidth="1"/>
    <col min="1546" max="1546" width="13.33203125" style="1" customWidth="1"/>
    <col min="1547" max="1547" width="9.4140625" style="1" customWidth="1"/>
    <col min="1548" max="1548" width="11.58203125" style="1" customWidth="1"/>
    <col min="1549" max="1551" width="9.4140625" style="1" customWidth="1"/>
    <col min="1552" max="1552" width="11.6640625" style="1" customWidth="1"/>
    <col min="1553" max="1553" width="9.4140625" style="1" customWidth="1"/>
    <col min="1554" max="1555" width="9" style="1" customWidth="1"/>
    <col min="1556" max="1794" width="8.08203125" style="1"/>
    <col min="1795" max="1795" width="3.58203125" style="1" customWidth="1"/>
    <col min="1796" max="1796" width="4.9140625" style="1" customWidth="1"/>
    <col min="1797" max="1797" width="5.6640625" style="1" customWidth="1"/>
    <col min="1798" max="1798" width="3.9140625" style="1" customWidth="1"/>
    <col min="1799" max="1799" width="13.33203125" style="1" customWidth="1"/>
    <col min="1800" max="1800" width="14.1640625" style="1" customWidth="1"/>
    <col min="1801" max="1801" width="7.08203125" style="1" customWidth="1"/>
    <col min="1802" max="1802" width="13.33203125" style="1" customWidth="1"/>
    <col min="1803" max="1803" width="9.4140625" style="1" customWidth="1"/>
    <col min="1804" max="1804" width="11.58203125" style="1" customWidth="1"/>
    <col min="1805" max="1807" width="9.4140625" style="1" customWidth="1"/>
    <col min="1808" max="1808" width="11.6640625" style="1" customWidth="1"/>
    <col min="1809" max="1809" width="9.4140625" style="1" customWidth="1"/>
    <col min="1810" max="1811" width="9" style="1" customWidth="1"/>
    <col min="1812" max="2050" width="8.08203125" style="1"/>
    <col min="2051" max="2051" width="3.58203125" style="1" customWidth="1"/>
    <col min="2052" max="2052" width="4.9140625" style="1" customWidth="1"/>
    <col min="2053" max="2053" width="5.6640625" style="1" customWidth="1"/>
    <col min="2054" max="2054" width="3.9140625" style="1" customWidth="1"/>
    <col min="2055" max="2055" width="13.33203125" style="1" customWidth="1"/>
    <col min="2056" max="2056" width="14.1640625" style="1" customWidth="1"/>
    <col min="2057" max="2057" width="7.08203125" style="1" customWidth="1"/>
    <col min="2058" max="2058" width="13.33203125" style="1" customWidth="1"/>
    <col min="2059" max="2059" width="9.4140625" style="1" customWidth="1"/>
    <col min="2060" max="2060" width="11.58203125" style="1" customWidth="1"/>
    <col min="2061" max="2063" width="9.4140625" style="1" customWidth="1"/>
    <col min="2064" max="2064" width="11.6640625" style="1" customWidth="1"/>
    <col min="2065" max="2065" width="9.4140625" style="1" customWidth="1"/>
    <col min="2066" max="2067" width="9" style="1" customWidth="1"/>
    <col min="2068" max="2306" width="8.08203125" style="1"/>
    <col min="2307" max="2307" width="3.58203125" style="1" customWidth="1"/>
    <col min="2308" max="2308" width="4.9140625" style="1" customWidth="1"/>
    <col min="2309" max="2309" width="5.6640625" style="1" customWidth="1"/>
    <col min="2310" max="2310" width="3.9140625" style="1" customWidth="1"/>
    <col min="2311" max="2311" width="13.33203125" style="1" customWidth="1"/>
    <col min="2312" max="2312" width="14.1640625" style="1" customWidth="1"/>
    <col min="2313" max="2313" width="7.08203125" style="1" customWidth="1"/>
    <col min="2314" max="2314" width="13.33203125" style="1" customWidth="1"/>
    <col min="2315" max="2315" width="9.4140625" style="1" customWidth="1"/>
    <col min="2316" max="2316" width="11.58203125" style="1" customWidth="1"/>
    <col min="2317" max="2319" width="9.4140625" style="1" customWidth="1"/>
    <col min="2320" max="2320" width="11.6640625" style="1" customWidth="1"/>
    <col min="2321" max="2321" width="9.4140625" style="1" customWidth="1"/>
    <col min="2322" max="2323" width="9" style="1" customWidth="1"/>
    <col min="2324" max="2562" width="8.08203125" style="1"/>
    <col min="2563" max="2563" width="3.58203125" style="1" customWidth="1"/>
    <col min="2564" max="2564" width="4.9140625" style="1" customWidth="1"/>
    <col min="2565" max="2565" width="5.6640625" style="1" customWidth="1"/>
    <col min="2566" max="2566" width="3.9140625" style="1" customWidth="1"/>
    <col min="2567" max="2567" width="13.33203125" style="1" customWidth="1"/>
    <col min="2568" max="2568" width="14.1640625" style="1" customWidth="1"/>
    <col min="2569" max="2569" width="7.08203125" style="1" customWidth="1"/>
    <col min="2570" max="2570" width="13.33203125" style="1" customWidth="1"/>
    <col min="2571" max="2571" width="9.4140625" style="1" customWidth="1"/>
    <col min="2572" max="2572" width="11.58203125" style="1" customWidth="1"/>
    <col min="2573" max="2575" width="9.4140625" style="1" customWidth="1"/>
    <col min="2576" max="2576" width="11.6640625" style="1" customWidth="1"/>
    <col min="2577" max="2577" width="9.4140625" style="1" customWidth="1"/>
    <col min="2578" max="2579" width="9" style="1" customWidth="1"/>
    <col min="2580" max="2818" width="8.08203125" style="1"/>
    <col min="2819" max="2819" width="3.58203125" style="1" customWidth="1"/>
    <col min="2820" max="2820" width="4.9140625" style="1" customWidth="1"/>
    <col min="2821" max="2821" width="5.6640625" style="1" customWidth="1"/>
    <col min="2822" max="2822" width="3.9140625" style="1" customWidth="1"/>
    <col min="2823" max="2823" width="13.33203125" style="1" customWidth="1"/>
    <col min="2824" max="2824" width="14.1640625" style="1" customWidth="1"/>
    <col min="2825" max="2825" width="7.08203125" style="1" customWidth="1"/>
    <col min="2826" max="2826" width="13.33203125" style="1" customWidth="1"/>
    <col min="2827" max="2827" width="9.4140625" style="1" customWidth="1"/>
    <col min="2828" max="2828" width="11.58203125" style="1" customWidth="1"/>
    <col min="2829" max="2831" width="9.4140625" style="1" customWidth="1"/>
    <col min="2832" max="2832" width="11.6640625" style="1" customWidth="1"/>
    <col min="2833" max="2833" width="9.4140625" style="1" customWidth="1"/>
    <col min="2834" max="2835" width="9" style="1" customWidth="1"/>
    <col min="2836" max="3074" width="8.08203125" style="1"/>
    <col min="3075" max="3075" width="3.58203125" style="1" customWidth="1"/>
    <col min="3076" max="3076" width="4.9140625" style="1" customWidth="1"/>
    <col min="3077" max="3077" width="5.6640625" style="1" customWidth="1"/>
    <col min="3078" max="3078" width="3.9140625" style="1" customWidth="1"/>
    <col min="3079" max="3079" width="13.33203125" style="1" customWidth="1"/>
    <col min="3080" max="3080" width="14.1640625" style="1" customWidth="1"/>
    <col min="3081" max="3081" width="7.08203125" style="1" customWidth="1"/>
    <col min="3082" max="3082" width="13.33203125" style="1" customWidth="1"/>
    <col min="3083" max="3083" width="9.4140625" style="1" customWidth="1"/>
    <col min="3084" max="3084" width="11.58203125" style="1" customWidth="1"/>
    <col min="3085" max="3087" width="9.4140625" style="1" customWidth="1"/>
    <col min="3088" max="3088" width="11.6640625" style="1" customWidth="1"/>
    <col min="3089" max="3089" width="9.4140625" style="1" customWidth="1"/>
    <col min="3090" max="3091" width="9" style="1" customWidth="1"/>
    <col min="3092" max="3330" width="8.08203125" style="1"/>
    <col min="3331" max="3331" width="3.58203125" style="1" customWidth="1"/>
    <col min="3332" max="3332" width="4.9140625" style="1" customWidth="1"/>
    <col min="3333" max="3333" width="5.6640625" style="1" customWidth="1"/>
    <col min="3334" max="3334" width="3.9140625" style="1" customWidth="1"/>
    <col min="3335" max="3335" width="13.33203125" style="1" customWidth="1"/>
    <col min="3336" max="3336" width="14.1640625" style="1" customWidth="1"/>
    <col min="3337" max="3337" width="7.08203125" style="1" customWidth="1"/>
    <col min="3338" max="3338" width="13.33203125" style="1" customWidth="1"/>
    <col min="3339" max="3339" width="9.4140625" style="1" customWidth="1"/>
    <col min="3340" max="3340" width="11.58203125" style="1" customWidth="1"/>
    <col min="3341" max="3343" width="9.4140625" style="1" customWidth="1"/>
    <col min="3344" max="3344" width="11.6640625" style="1" customWidth="1"/>
    <col min="3345" max="3345" width="9.4140625" style="1" customWidth="1"/>
    <col min="3346" max="3347" width="9" style="1" customWidth="1"/>
    <col min="3348" max="3586" width="8.08203125" style="1"/>
    <col min="3587" max="3587" width="3.58203125" style="1" customWidth="1"/>
    <col min="3588" max="3588" width="4.9140625" style="1" customWidth="1"/>
    <col min="3589" max="3589" width="5.6640625" style="1" customWidth="1"/>
    <col min="3590" max="3590" width="3.9140625" style="1" customWidth="1"/>
    <col min="3591" max="3591" width="13.33203125" style="1" customWidth="1"/>
    <col min="3592" max="3592" width="14.1640625" style="1" customWidth="1"/>
    <col min="3593" max="3593" width="7.08203125" style="1" customWidth="1"/>
    <col min="3594" max="3594" width="13.33203125" style="1" customWidth="1"/>
    <col min="3595" max="3595" width="9.4140625" style="1" customWidth="1"/>
    <col min="3596" max="3596" width="11.58203125" style="1" customWidth="1"/>
    <col min="3597" max="3599" width="9.4140625" style="1" customWidth="1"/>
    <col min="3600" max="3600" width="11.6640625" style="1" customWidth="1"/>
    <col min="3601" max="3601" width="9.4140625" style="1" customWidth="1"/>
    <col min="3602" max="3603" width="9" style="1" customWidth="1"/>
    <col min="3604" max="3842" width="8.08203125" style="1"/>
    <col min="3843" max="3843" width="3.58203125" style="1" customWidth="1"/>
    <col min="3844" max="3844" width="4.9140625" style="1" customWidth="1"/>
    <col min="3845" max="3845" width="5.6640625" style="1" customWidth="1"/>
    <col min="3846" max="3846" width="3.9140625" style="1" customWidth="1"/>
    <col min="3847" max="3847" width="13.33203125" style="1" customWidth="1"/>
    <col min="3848" max="3848" width="14.1640625" style="1" customWidth="1"/>
    <col min="3849" max="3849" width="7.08203125" style="1" customWidth="1"/>
    <col min="3850" max="3850" width="13.33203125" style="1" customWidth="1"/>
    <col min="3851" max="3851" width="9.4140625" style="1" customWidth="1"/>
    <col min="3852" max="3852" width="11.58203125" style="1" customWidth="1"/>
    <col min="3853" max="3855" width="9.4140625" style="1" customWidth="1"/>
    <col min="3856" max="3856" width="11.6640625" style="1" customWidth="1"/>
    <col min="3857" max="3857" width="9.4140625" style="1" customWidth="1"/>
    <col min="3858" max="3859" width="9" style="1" customWidth="1"/>
    <col min="3860" max="4098" width="8.08203125" style="1"/>
    <col min="4099" max="4099" width="3.58203125" style="1" customWidth="1"/>
    <col min="4100" max="4100" width="4.9140625" style="1" customWidth="1"/>
    <col min="4101" max="4101" width="5.6640625" style="1" customWidth="1"/>
    <col min="4102" max="4102" width="3.9140625" style="1" customWidth="1"/>
    <col min="4103" max="4103" width="13.33203125" style="1" customWidth="1"/>
    <col min="4104" max="4104" width="14.1640625" style="1" customWidth="1"/>
    <col min="4105" max="4105" width="7.08203125" style="1" customWidth="1"/>
    <col min="4106" max="4106" width="13.33203125" style="1" customWidth="1"/>
    <col min="4107" max="4107" width="9.4140625" style="1" customWidth="1"/>
    <col min="4108" max="4108" width="11.58203125" style="1" customWidth="1"/>
    <col min="4109" max="4111" width="9.4140625" style="1" customWidth="1"/>
    <col min="4112" max="4112" width="11.6640625" style="1" customWidth="1"/>
    <col min="4113" max="4113" width="9.4140625" style="1" customWidth="1"/>
    <col min="4114" max="4115" width="9" style="1" customWidth="1"/>
    <col min="4116" max="4354" width="8.08203125" style="1"/>
    <col min="4355" max="4355" width="3.58203125" style="1" customWidth="1"/>
    <col min="4356" max="4356" width="4.9140625" style="1" customWidth="1"/>
    <col min="4357" max="4357" width="5.6640625" style="1" customWidth="1"/>
    <col min="4358" max="4358" width="3.9140625" style="1" customWidth="1"/>
    <col min="4359" max="4359" width="13.33203125" style="1" customWidth="1"/>
    <col min="4360" max="4360" width="14.1640625" style="1" customWidth="1"/>
    <col min="4361" max="4361" width="7.08203125" style="1" customWidth="1"/>
    <col min="4362" max="4362" width="13.33203125" style="1" customWidth="1"/>
    <col min="4363" max="4363" width="9.4140625" style="1" customWidth="1"/>
    <col min="4364" max="4364" width="11.58203125" style="1" customWidth="1"/>
    <col min="4365" max="4367" width="9.4140625" style="1" customWidth="1"/>
    <col min="4368" max="4368" width="11.6640625" style="1" customWidth="1"/>
    <col min="4369" max="4369" width="9.4140625" style="1" customWidth="1"/>
    <col min="4370" max="4371" width="9" style="1" customWidth="1"/>
    <col min="4372" max="4610" width="8.08203125" style="1"/>
    <col min="4611" max="4611" width="3.58203125" style="1" customWidth="1"/>
    <col min="4612" max="4612" width="4.9140625" style="1" customWidth="1"/>
    <col min="4613" max="4613" width="5.6640625" style="1" customWidth="1"/>
    <col min="4614" max="4614" width="3.9140625" style="1" customWidth="1"/>
    <col min="4615" max="4615" width="13.33203125" style="1" customWidth="1"/>
    <col min="4616" max="4616" width="14.1640625" style="1" customWidth="1"/>
    <col min="4617" max="4617" width="7.08203125" style="1" customWidth="1"/>
    <col min="4618" max="4618" width="13.33203125" style="1" customWidth="1"/>
    <col min="4619" max="4619" width="9.4140625" style="1" customWidth="1"/>
    <col min="4620" max="4620" width="11.58203125" style="1" customWidth="1"/>
    <col min="4621" max="4623" width="9.4140625" style="1" customWidth="1"/>
    <col min="4624" max="4624" width="11.6640625" style="1" customWidth="1"/>
    <col min="4625" max="4625" width="9.4140625" style="1" customWidth="1"/>
    <col min="4626" max="4627" width="9" style="1" customWidth="1"/>
    <col min="4628" max="4866" width="8.08203125" style="1"/>
    <col min="4867" max="4867" width="3.58203125" style="1" customWidth="1"/>
    <col min="4868" max="4868" width="4.9140625" style="1" customWidth="1"/>
    <col min="4869" max="4869" width="5.6640625" style="1" customWidth="1"/>
    <col min="4870" max="4870" width="3.9140625" style="1" customWidth="1"/>
    <col min="4871" max="4871" width="13.33203125" style="1" customWidth="1"/>
    <col min="4872" max="4872" width="14.1640625" style="1" customWidth="1"/>
    <col min="4873" max="4873" width="7.08203125" style="1" customWidth="1"/>
    <col min="4874" max="4874" width="13.33203125" style="1" customWidth="1"/>
    <col min="4875" max="4875" width="9.4140625" style="1" customWidth="1"/>
    <col min="4876" max="4876" width="11.58203125" style="1" customWidth="1"/>
    <col min="4877" max="4879" width="9.4140625" style="1" customWidth="1"/>
    <col min="4880" max="4880" width="11.6640625" style="1" customWidth="1"/>
    <col min="4881" max="4881" width="9.4140625" style="1" customWidth="1"/>
    <col min="4882" max="4883" width="9" style="1" customWidth="1"/>
    <col min="4884" max="5122" width="8.08203125" style="1"/>
    <col min="5123" max="5123" width="3.58203125" style="1" customWidth="1"/>
    <col min="5124" max="5124" width="4.9140625" style="1" customWidth="1"/>
    <col min="5125" max="5125" width="5.6640625" style="1" customWidth="1"/>
    <col min="5126" max="5126" width="3.9140625" style="1" customWidth="1"/>
    <col min="5127" max="5127" width="13.33203125" style="1" customWidth="1"/>
    <col min="5128" max="5128" width="14.1640625" style="1" customWidth="1"/>
    <col min="5129" max="5129" width="7.08203125" style="1" customWidth="1"/>
    <col min="5130" max="5130" width="13.33203125" style="1" customWidth="1"/>
    <col min="5131" max="5131" width="9.4140625" style="1" customWidth="1"/>
    <col min="5132" max="5132" width="11.58203125" style="1" customWidth="1"/>
    <col min="5133" max="5135" width="9.4140625" style="1" customWidth="1"/>
    <col min="5136" max="5136" width="11.6640625" style="1" customWidth="1"/>
    <col min="5137" max="5137" width="9.4140625" style="1" customWidth="1"/>
    <col min="5138" max="5139" width="9" style="1" customWidth="1"/>
    <col min="5140" max="5378" width="8.08203125" style="1"/>
    <col min="5379" max="5379" width="3.58203125" style="1" customWidth="1"/>
    <col min="5380" max="5380" width="4.9140625" style="1" customWidth="1"/>
    <col min="5381" max="5381" width="5.6640625" style="1" customWidth="1"/>
    <col min="5382" max="5382" width="3.9140625" style="1" customWidth="1"/>
    <col min="5383" max="5383" width="13.33203125" style="1" customWidth="1"/>
    <col min="5384" max="5384" width="14.1640625" style="1" customWidth="1"/>
    <col min="5385" max="5385" width="7.08203125" style="1" customWidth="1"/>
    <col min="5386" max="5386" width="13.33203125" style="1" customWidth="1"/>
    <col min="5387" max="5387" width="9.4140625" style="1" customWidth="1"/>
    <col min="5388" max="5388" width="11.58203125" style="1" customWidth="1"/>
    <col min="5389" max="5391" width="9.4140625" style="1" customWidth="1"/>
    <col min="5392" max="5392" width="11.6640625" style="1" customWidth="1"/>
    <col min="5393" max="5393" width="9.4140625" style="1" customWidth="1"/>
    <col min="5394" max="5395" width="9" style="1" customWidth="1"/>
    <col min="5396" max="5634" width="8.08203125" style="1"/>
    <col min="5635" max="5635" width="3.58203125" style="1" customWidth="1"/>
    <col min="5636" max="5636" width="4.9140625" style="1" customWidth="1"/>
    <col min="5637" max="5637" width="5.6640625" style="1" customWidth="1"/>
    <col min="5638" max="5638" width="3.9140625" style="1" customWidth="1"/>
    <col min="5639" max="5639" width="13.33203125" style="1" customWidth="1"/>
    <col min="5640" max="5640" width="14.1640625" style="1" customWidth="1"/>
    <col min="5641" max="5641" width="7.08203125" style="1" customWidth="1"/>
    <col min="5642" max="5642" width="13.33203125" style="1" customWidth="1"/>
    <col min="5643" max="5643" width="9.4140625" style="1" customWidth="1"/>
    <col min="5644" max="5644" width="11.58203125" style="1" customWidth="1"/>
    <col min="5645" max="5647" width="9.4140625" style="1" customWidth="1"/>
    <col min="5648" max="5648" width="11.6640625" style="1" customWidth="1"/>
    <col min="5649" max="5649" width="9.4140625" style="1" customWidth="1"/>
    <col min="5650" max="5651" width="9" style="1" customWidth="1"/>
    <col min="5652" max="5890" width="8.08203125" style="1"/>
    <col min="5891" max="5891" width="3.58203125" style="1" customWidth="1"/>
    <col min="5892" max="5892" width="4.9140625" style="1" customWidth="1"/>
    <col min="5893" max="5893" width="5.6640625" style="1" customWidth="1"/>
    <col min="5894" max="5894" width="3.9140625" style="1" customWidth="1"/>
    <col min="5895" max="5895" width="13.33203125" style="1" customWidth="1"/>
    <col min="5896" max="5896" width="14.1640625" style="1" customWidth="1"/>
    <col min="5897" max="5897" width="7.08203125" style="1" customWidth="1"/>
    <col min="5898" max="5898" width="13.33203125" style="1" customWidth="1"/>
    <col min="5899" max="5899" width="9.4140625" style="1" customWidth="1"/>
    <col min="5900" max="5900" width="11.58203125" style="1" customWidth="1"/>
    <col min="5901" max="5903" width="9.4140625" style="1" customWidth="1"/>
    <col min="5904" max="5904" width="11.6640625" style="1" customWidth="1"/>
    <col min="5905" max="5905" width="9.4140625" style="1" customWidth="1"/>
    <col min="5906" max="5907" width="9" style="1" customWidth="1"/>
    <col min="5908" max="6146" width="8.08203125" style="1"/>
    <col min="6147" max="6147" width="3.58203125" style="1" customWidth="1"/>
    <col min="6148" max="6148" width="4.9140625" style="1" customWidth="1"/>
    <col min="6149" max="6149" width="5.6640625" style="1" customWidth="1"/>
    <col min="6150" max="6150" width="3.9140625" style="1" customWidth="1"/>
    <col min="6151" max="6151" width="13.33203125" style="1" customWidth="1"/>
    <col min="6152" max="6152" width="14.1640625" style="1" customWidth="1"/>
    <col min="6153" max="6153" width="7.08203125" style="1" customWidth="1"/>
    <col min="6154" max="6154" width="13.33203125" style="1" customWidth="1"/>
    <col min="6155" max="6155" width="9.4140625" style="1" customWidth="1"/>
    <col min="6156" max="6156" width="11.58203125" style="1" customWidth="1"/>
    <col min="6157" max="6159" width="9.4140625" style="1" customWidth="1"/>
    <col min="6160" max="6160" width="11.6640625" style="1" customWidth="1"/>
    <col min="6161" max="6161" width="9.4140625" style="1" customWidth="1"/>
    <col min="6162" max="6163" width="9" style="1" customWidth="1"/>
    <col min="6164" max="6402" width="8.08203125" style="1"/>
    <col min="6403" max="6403" width="3.58203125" style="1" customWidth="1"/>
    <col min="6404" max="6404" width="4.9140625" style="1" customWidth="1"/>
    <col min="6405" max="6405" width="5.6640625" style="1" customWidth="1"/>
    <col min="6406" max="6406" width="3.9140625" style="1" customWidth="1"/>
    <col min="6407" max="6407" width="13.33203125" style="1" customWidth="1"/>
    <col min="6408" max="6408" width="14.1640625" style="1" customWidth="1"/>
    <col min="6409" max="6409" width="7.08203125" style="1" customWidth="1"/>
    <col min="6410" max="6410" width="13.33203125" style="1" customWidth="1"/>
    <col min="6411" max="6411" width="9.4140625" style="1" customWidth="1"/>
    <col min="6412" max="6412" width="11.58203125" style="1" customWidth="1"/>
    <col min="6413" max="6415" width="9.4140625" style="1" customWidth="1"/>
    <col min="6416" max="6416" width="11.6640625" style="1" customWidth="1"/>
    <col min="6417" max="6417" width="9.4140625" style="1" customWidth="1"/>
    <col min="6418" max="6419" width="9" style="1" customWidth="1"/>
    <col min="6420" max="6658" width="8.08203125" style="1"/>
    <col min="6659" max="6659" width="3.58203125" style="1" customWidth="1"/>
    <col min="6660" max="6660" width="4.9140625" style="1" customWidth="1"/>
    <col min="6661" max="6661" width="5.6640625" style="1" customWidth="1"/>
    <col min="6662" max="6662" width="3.9140625" style="1" customWidth="1"/>
    <col min="6663" max="6663" width="13.33203125" style="1" customWidth="1"/>
    <col min="6664" max="6664" width="14.1640625" style="1" customWidth="1"/>
    <col min="6665" max="6665" width="7.08203125" style="1" customWidth="1"/>
    <col min="6666" max="6666" width="13.33203125" style="1" customWidth="1"/>
    <col min="6667" max="6667" width="9.4140625" style="1" customWidth="1"/>
    <col min="6668" max="6668" width="11.58203125" style="1" customWidth="1"/>
    <col min="6669" max="6671" width="9.4140625" style="1" customWidth="1"/>
    <col min="6672" max="6672" width="11.6640625" style="1" customWidth="1"/>
    <col min="6673" max="6673" width="9.4140625" style="1" customWidth="1"/>
    <col min="6674" max="6675" width="9" style="1" customWidth="1"/>
    <col min="6676" max="6914" width="8.08203125" style="1"/>
    <col min="6915" max="6915" width="3.58203125" style="1" customWidth="1"/>
    <col min="6916" max="6916" width="4.9140625" style="1" customWidth="1"/>
    <col min="6917" max="6917" width="5.6640625" style="1" customWidth="1"/>
    <col min="6918" max="6918" width="3.9140625" style="1" customWidth="1"/>
    <col min="6919" max="6919" width="13.33203125" style="1" customWidth="1"/>
    <col min="6920" max="6920" width="14.1640625" style="1" customWidth="1"/>
    <col min="6921" max="6921" width="7.08203125" style="1" customWidth="1"/>
    <col min="6922" max="6922" width="13.33203125" style="1" customWidth="1"/>
    <col min="6923" max="6923" width="9.4140625" style="1" customWidth="1"/>
    <col min="6924" max="6924" width="11.58203125" style="1" customWidth="1"/>
    <col min="6925" max="6927" width="9.4140625" style="1" customWidth="1"/>
    <col min="6928" max="6928" width="11.6640625" style="1" customWidth="1"/>
    <col min="6929" max="6929" width="9.4140625" style="1" customWidth="1"/>
    <col min="6930" max="6931" width="9" style="1" customWidth="1"/>
    <col min="6932" max="7170" width="8.08203125" style="1"/>
    <col min="7171" max="7171" width="3.58203125" style="1" customWidth="1"/>
    <col min="7172" max="7172" width="4.9140625" style="1" customWidth="1"/>
    <col min="7173" max="7173" width="5.6640625" style="1" customWidth="1"/>
    <col min="7174" max="7174" width="3.9140625" style="1" customWidth="1"/>
    <col min="7175" max="7175" width="13.33203125" style="1" customWidth="1"/>
    <col min="7176" max="7176" width="14.1640625" style="1" customWidth="1"/>
    <col min="7177" max="7177" width="7.08203125" style="1" customWidth="1"/>
    <col min="7178" max="7178" width="13.33203125" style="1" customWidth="1"/>
    <col min="7179" max="7179" width="9.4140625" style="1" customWidth="1"/>
    <col min="7180" max="7180" width="11.58203125" style="1" customWidth="1"/>
    <col min="7181" max="7183" width="9.4140625" style="1" customWidth="1"/>
    <col min="7184" max="7184" width="11.6640625" style="1" customWidth="1"/>
    <col min="7185" max="7185" width="9.4140625" style="1" customWidth="1"/>
    <col min="7186" max="7187" width="9" style="1" customWidth="1"/>
    <col min="7188" max="7426" width="8.08203125" style="1"/>
    <col min="7427" max="7427" width="3.58203125" style="1" customWidth="1"/>
    <col min="7428" max="7428" width="4.9140625" style="1" customWidth="1"/>
    <col min="7429" max="7429" width="5.6640625" style="1" customWidth="1"/>
    <col min="7430" max="7430" width="3.9140625" style="1" customWidth="1"/>
    <col min="7431" max="7431" width="13.33203125" style="1" customWidth="1"/>
    <col min="7432" max="7432" width="14.1640625" style="1" customWidth="1"/>
    <col min="7433" max="7433" width="7.08203125" style="1" customWidth="1"/>
    <col min="7434" max="7434" width="13.33203125" style="1" customWidth="1"/>
    <col min="7435" max="7435" width="9.4140625" style="1" customWidth="1"/>
    <col min="7436" max="7436" width="11.58203125" style="1" customWidth="1"/>
    <col min="7437" max="7439" width="9.4140625" style="1" customWidth="1"/>
    <col min="7440" max="7440" width="11.6640625" style="1" customWidth="1"/>
    <col min="7441" max="7441" width="9.4140625" style="1" customWidth="1"/>
    <col min="7442" max="7443" width="9" style="1" customWidth="1"/>
    <col min="7444" max="7682" width="8.08203125" style="1"/>
    <col min="7683" max="7683" width="3.58203125" style="1" customWidth="1"/>
    <col min="7684" max="7684" width="4.9140625" style="1" customWidth="1"/>
    <col min="7685" max="7685" width="5.6640625" style="1" customWidth="1"/>
    <col min="7686" max="7686" width="3.9140625" style="1" customWidth="1"/>
    <col min="7687" max="7687" width="13.33203125" style="1" customWidth="1"/>
    <col min="7688" max="7688" width="14.1640625" style="1" customWidth="1"/>
    <col min="7689" max="7689" width="7.08203125" style="1" customWidth="1"/>
    <col min="7690" max="7690" width="13.33203125" style="1" customWidth="1"/>
    <col min="7691" max="7691" width="9.4140625" style="1" customWidth="1"/>
    <col min="7692" max="7692" width="11.58203125" style="1" customWidth="1"/>
    <col min="7693" max="7695" width="9.4140625" style="1" customWidth="1"/>
    <col min="7696" max="7696" width="11.6640625" style="1" customWidth="1"/>
    <col min="7697" max="7697" width="9.4140625" style="1" customWidth="1"/>
    <col min="7698" max="7699" width="9" style="1" customWidth="1"/>
    <col min="7700" max="7938" width="8.08203125" style="1"/>
    <col min="7939" max="7939" width="3.58203125" style="1" customWidth="1"/>
    <col min="7940" max="7940" width="4.9140625" style="1" customWidth="1"/>
    <col min="7941" max="7941" width="5.6640625" style="1" customWidth="1"/>
    <col min="7942" max="7942" width="3.9140625" style="1" customWidth="1"/>
    <col min="7943" max="7943" width="13.33203125" style="1" customWidth="1"/>
    <col min="7944" max="7944" width="14.1640625" style="1" customWidth="1"/>
    <col min="7945" max="7945" width="7.08203125" style="1" customWidth="1"/>
    <col min="7946" max="7946" width="13.33203125" style="1" customWidth="1"/>
    <col min="7947" max="7947" width="9.4140625" style="1" customWidth="1"/>
    <col min="7948" max="7948" width="11.58203125" style="1" customWidth="1"/>
    <col min="7949" max="7951" width="9.4140625" style="1" customWidth="1"/>
    <col min="7952" max="7952" width="11.6640625" style="1" customWidth="1"/>
    <col min="7953" max="7953" width="9.4140625" style="1" customWidth="1"/>
    <col min="7954" max="7955" width="9" style="1" customWidth="1"/>
    <col min="7956" max="8194" width="8.08203125" style="1"/>
    <col min="8195" max="8195" width="3.58203125" style="1" customWidth="1"/>
    <col min="8196" max="8196" width="4.9140625" style="1" customWidth="1"/>
    <col min="8197" max="8197" width="5.6640625" style="1" customWidth="1"/>
    <col min="8198" max="8198" width="3.9140625" style="1" customWidth="1"/>
    <col min="8199" max="8199" width="13.33203125" style="1" customWidth="1"/>
    <col min="8200" max="8200" width="14.1640625" style="1" customWidth="1"/>
    <col min="8201" max="8201" width="7.08203125" style="1" customWidth="1"/>
    <col min="8202" max="8202" width="13.33203125" style="1" customWidth="1"/>
    <col min="8203" max="8203" width="9.4140625" style="1" customWidth="1"/>
    <col min="8204" max="8204" width="11.58203125" style="1" customWidth="1"/>
    <col min="8205" max="8207" width="9.4140625" style="1" customWidth="1"/>
    <col min="8208" max="8208" width="11.6640625" style="1" customWidth="1"/>
    <col min="8209" max="8209" width="9.4140625" style="1" customWidth="1"/>
    <col min="8210" max="8211" width="9" style="1" customWidth="1"/>
    <col min="8212" max="8450" width="8.08203125" style="1"/>
    <col min="8451" max="8451" width="3.58203125" style="1" customWidth="1"/>
    <col min="8452" max="8452" width="4.9140625" style="1" customWidth="1"/>
    <col min="8453" max="8453" width="5.6640625" style="1" customWidth="1"/>
    <col min="8454" max="8454" width="3.9140625" style="1" customWidth="1"/>
    <col min="8455" max="8455" width="13.33203125" style="1" customWidth="1"/>
    <col min="8456" max="8456" width="14.1640625" style="1" customWidth="1"/>
    <col min="8457" max="8457" width="7.08203125" style="1" customWidth="1"/>
    <col min="8458" max="8458" width="13.33203125" style="1" customWidth="1"/>
    <col min="8459" max="8459" width="9.4140625" style="1" customWidth="1"/>
    <col min="8460" max="8460" width="11.58203125" style="1" customWidth="1"/>
    <col min="8461" max="8463" width="9.4140625" style="1" customWidth="1"/>
    <col min="8464" max="8464" width="11.6640625" style="1" customWidth="1"/>
    <col min="8465" max="8465" width="9.4140625" style="1" customWidth="1"/>
    <col min="8466" max="8467" width="9" style="1" customWidth="1"/>
    <col min="8468" max="8706" width="8.08203125" style="1"/>
    <col min="8707" max="8707" width="3.58203125" style="1" customWidth="1"/>
    <col min="8708" max="8708" width="4.9140625" style="1" customWidth="1"/>
    <col min="8709" max="8709" width="5.6640625" style="1" customWidth="1"/>
    <col min="8710" max="8710" width="3.9140625" style="1" customWidth="1"/>
    <col min="8711" max="8711" width="13.33203125" style="1" customWidth="1"/>
    <col min="8712" max="8712" width="14.1640625" style="1" customWidth="1"/>
    <col min="8713" max="8713" width="7.08203125" style="1" customWidth="1"/>
    <col min="8714" max="8714" width="13.33203125" style="1" customWidth="1"/>
    <col min="8715" max="8715" width="9.4140625" style="1" customWidth="1"/>
    <col min="8716" max="8716" width="11.58203125" style="1" customWidth="1"/>
    <col min="8717" max="8719" width="9.4140625" style="1" customWidth="1"/>
    <col min="8720" max="8720" width="11.6640625" style="1" customWidth="1"/>
    <col min="8721" max="8721" width="9.4140625" style="1" customWidth="1"/>
    <col min="8722" max="8723" width="9" style="1" customWidth="1"/>
    <col min="8724" max="8962" width="8.08203125" style="1"/>
    <col min="8963" max="8963" width="3.58203125" style="1" customWidth="1"/>
    <col min="8964" max="8964" width="4.9140625" style="1" customWidth="1"/>
    <col min="8965" max="8965" width="5.6640625" style="1" customWidth="1"/>
    <col min="8966" max="8966" width="3.9140625" style="1" customWidth="1"/>
    <col min="8967" max="8967" width="13.33203125" style="1" customWidth="1"/>
    <col min="8968" max="8968" width="14.1640625" style="1" customWidth="1"/>
    <col min="8969" max="8969" width="7.08203125" style="1" customWidth="1"/>
    <col min="8970" max="8970" width="13.33203125" style="1" customWidth="1"/>
    <col min="8971" max="8971" width="9.4140625" style="1" customWidth="1"/>
    <col min="8972" max="8972" width="11.58203125" style="1" customWidth="1"/>
    <col min="8973" max="8975" width="9.4140625" style="1" customWidth="1"/>
    <col min="8976" max="8976" width="11.6640625" style="1" customWidth="1"/>
    <col min="8977" max="8977" width="9.4140625" style="1" customWidth="1"/>
    <col min="8978" max="8979" width="9" style="1" customWidth="1"/>
    <col min="8980" max="9218" width="8.08203125" style="1"/>
    <col min="9219" max="9219" width="3.58203125" style="1" customWidth="1"/>
    <col min="9220" max="9220" width="4.9140625" style="1" customWidth="1"/>
    <col min="9221" max="9221" width="5.6640625" style="1" customWidth="1"/>
    <col min="9222" max="9222" width="3.9140625" style="1" customWidth="1"/>
    <col min="9223" max="9223" width="13.33203125" style="1" customWidth="1"/>
    <col min="9224" max="9224" width="14.1640625" style="1" customWidth="1"/>
    <col min="9225" max="9225" width="7.08203125" style="1" customWidth="1"/>
    <col min="9226" max="9226" width="13.33203125" style="1" customWidth="1"/>
    <col min="9227" max="9227" width="9.4140625" style="1" customWidth="1"/>
    <col min="9228" max="9228" width="11.58203125" style="1" customWidth="1"/>
    <col min="9229" max="9231" width="9.4140625" style="1" customWidth="1"/>
    <col min="9232" max="9232" width="11.6640625" style="1" customWidth="1"/>
    <col min="9233" max="9233" width="9.4140625" style="1" customWidth="1"/>
    <col min="9234" max="9235" width="9" style="1" customWidth="1"/>
    <col min="9236" max="9474" width="8.08203125" style="1"/>
    <col min="9475" max="9475" width="3.58203125" style="1" customWidth="1"/>
    <col min="9476" max="9476" width="4.9140625" style="1" customWidth="1"/>
    <col min="9477" max="9477" width="5.6640625" style="1" customWidth="1"/>
    <col min="9478" max="9478" width="3.9140625" style="1" customWidth="1"/>
    <col min="9479" max="9479" width="13.33203125" style="1" customWidth="1"/>
    <col min="9480" max="9480" width="14.1640625" style="1" customWidth="1"/>
    <col min="9481" max="9481" width="7.08203125" style="1" customWidth="1"/>
    <col min="9482" max="9482" width="13.33203125" style="1" customWidth="1"/>
    <col min="9483" max="9483" width="9.4140625" style="1" customWidth="1"/>
    <col min="9484" max="9484" width="11.58203125" style="1" customWidth="1"/>
    <col min="9485" max="9487" width="9.4140625" style="1" customWidth="1"/>
    <col min="9488" max="9488" width="11.6640625" style="1" customWidth="1"/>
    <col min="9489" max="9489" width="9.4140625" style="1" customWidth="1"/>
    <col min="9490" max="9491" width="9" style="1" customWidth="1"/>
    <col min="9492" max="9730" width="8.08203125" style="1"/>
    <col min="9731" max="9731" width="3.58203125" style="1" customWidth="1"/>
    <col min="9732" max="9732" width="4.9140625" style="1" customWidth="1"/>
    <col min="9733" max="9733" width="5.6640625" style="1" customWidth="1"/>
    <col min="9734" max="9734" width="3.9140625" style="1" customWidth="1"/>
    <col min="9735" max="9735" width="13.33203125" style="1" customWidth="1"/>
    <col min="9736" max="9736" width="14.1640625" style="1" customWidth="1"/>
    <col min="9737" max="9737" width="7.08203125" style="1" customWidth="1"/>
    <col min="9738" max="9738" width="13.33203125" style="1" customWidth="1"/>
    <col min="9739" max="9739" width="9.4140625" style="1" customWidth="1"/>
    <col min="9740" max="9740" width="11.58203125" style="1" customWidth="1"/>
    <col min="9741" max="9743" width="9.4140625" style="1" customWidth="1"/>
    <col min="9744" max="9744" width="11.6640625" style="1" customWidth="1"/>
    <col min="9745" max="9745" width="9.4140625" style="1" customWidth="1"/>
    <col min="9746" max="9747" width="9" style="1" customWidth="1"/>
    <col min="9748" max="9986" width="8.08203125" style="1"/>
    <col min="9987" max="9987" width="3.58203125" style="1" customWidth="1"/>
    <col min="9988" max="9988" width="4.9140625" style="1" customWidth="1"/>
    <col min="9989" max="9989" width="5.6640625" style="1" customWidth="1"/>
    <col min="9990" max="9990" width="3.9140625" style="1" customWidth="1"/>
    <col min="9991" max="9991" width="13.33203125" style="1" customWidth="1"/>
    <col min="9992" max="9992" width="14.1640625" style="1" customWidth="1"/>
    <col min="9993" max="9993" width="7.08203125" style="1" customWidth="1"/>
    <col min="9994" max="9994" width="13.33203125" style="1" customWidth="1"/>
    <col min="9995" max="9995" width="9.4140625" style="1" customWidth="1"/>
    <col min="9996" max="9996" width="11.58203125" style="1" customWidth="1"/>
    <col min="9997" max="9999" width="9.4140625" style="1" customWidth="1"/>
    <col min="10000" max="10000" width="11.6640625" style="1" customWidth="1"/>
    <col min="10001" max="10001" width="9.4140625" style="1" customWidth="1"/>
    <col min="10002" max="10003" width="9" style="1" customWidth="1"/>
    <col min="10004" max="10242" width="8.08203125" style="1"/>
    <col min="10243" max="10243" width="3.58203125" style="1" customWidth="1"/>
    <col min="10244" max="10244" width="4.9140625" style="1" customWidth="1"/>
    <col min="10245" max="10245" width="5.6640625" style="1" customWidth="1"/>
    <col min="10246" max="10246" width="3.9140625" style="1" customWidth="1"/>
    <col min="10247" max="10247" width="13.33203125" style="1" customWidth="1"/>
    <col min="10248" max="10248" width="14.1640625" style="1" customWidth="1"/>
    <col min="10249" max="10249" width="7.08203125" style="1" customWidth="1"/>
    <col min="10250" max="10250" width="13.33203125" style="1" customWidth="1"/>
    <col min="10251" max="10251" width="9.4140625" style="1" customWidth="1"/>
    <col min="10252" max="10252" width="11.58203125" style="1" customWidth="1"/>
    <col min="10253" max="10255" width="9.4140625" style="1" customWidth="1"/>
    <col min="10256" max="10256" width="11.6640625" style="1" customWidth="1"/>
    <col min="10257" max="10257" width="9.4140625" style="1" customWidth="1"/>
    <col min="10258" max="10259" width="9" style="1" customWidth="1"/>
    <col min="10260" max="10498" width="8.08203125" style="1"/>
    <col min="10499" max="10499" width="3.58203125" style="1" customWidth="1"/>
    <col min="10500" max="10500" width="4.9140625" style="1" customWidth="1"/>
    <col min="10501" max="10501" width="5.6640625" style="1" customWidth="1"/>
    <col min="10502" max="10502" width="3.9140625" style="1" customWidth="1"/>
    <col min="10503" max="10503" width="13.33203125" style="1" customWidth="1"/>
    <col min="10504" max="10504" width="14.1640625" style="1" customWidth="1"/>
    <col min="10505" max="10505" width="7.08203125" style="1" customWidth="1"/>
    <col min="10506" max="10506" width="13.33203125" style="1" customWidth="1"/>
    <col min="10507" max="10507" width="9.4140625" style="1" customWidth="1"/>
    <col min="10508" max="10508" width="11.58203125" style="1" customWidth="1"/>
    <col min="10509" max="10511" width="9.4140625" style="1" customWidth="1"/>
    <col min="10512" max="10512" width="11.6640625" style="1" customWidth="1"/>
    <col min="10513" max="10513" width="9.4140625" style="1" customWidth="1"/>
    <col min="10514" max="10515" width="9" style="1" customWidth="1"/>
    <col min="10516" max="10754" width="8.08203125" style="1"/>
    <col min="10755" max="10755" width="3.58203125" style="1" customWidth="1"/>
    <col min="10756" max="10756" width="4.9140625" style="1" customWidth="1"/>
    <col min="10757" max="10757" width="5.6640625" style="1" customWidth="1"/>
    <col min="10758" max="10758" width="3.9140625" style="1" customWidth="1"/>
    <col min="10759" max="10759" width="13.33203125" style="1" customWidth="1"/>
    <col min="10760" max="10760" width="14.1640625" style="1" customWidth="1"/>
    <col min="10761" max="10761" width="7.08203125" style="1" customWidth="1"/>
    <col min="10762" max="10762" width="13.33203125" style="1" customWidth="1"/>
    <col min="10763" max="10763" width="9.4140625" style="1" customWidth="1"/>
    <col min="10764" max="10764" width="11.58203125" style="1" customWidth="1"/>
    <col min="10765" max="10767" width="9.4140625" style="1" customWidth="1"/>
    <col min="10768" max="10768" width="11.6640625" style="1" customWidth="1"/>
    <col min="10769" max="10769" width="9.4140625" style="1" customWidth="1"/>
    <col min="10770" max="10771" width="9" style="1" customWidth="1"/>
    <col min="10772" max="11010" width="8.08203125" style="1"/>
    <col min="11011" max="11011" width="3.58203125" style="1" customWidth="1"/>
    <col min="11012" max="11012" width="4.9140625" style="1" customWidth="1"/>
    <col min="11013" max="11013" width="5.6640625" style="1" customWidth="1"/>
    <col min="11014" max="11014" width="3.9140625" style="1" customWidth="1"/>
    <col min="11015" max="11015" width="13.33203125" style="1" customWidth="1"/>
    <col min="11016" max="11016" width="14.1640625" style="1" customWidth="1"/>
    <col min="11017" max="11017" width="7.08203125" style="1" customWidth="1"/>
    <col min="11018" max="11018" width="13.33203125" style="1" customWidth="1"/>
    <col min="11019" max="11019" width="9.4140625" style="1" customWidth="1"/>
    <col min="11020" max="11020" width="11.58203125" style="1" customWidth="1"/>
    <col min="11021" max="11023" width="9.4140625" style="1" customWidth="1"/>
    <col min="11024" max="11024" width="11.6640625" style="1" customWidth="1"/>
    <col min="11025" max="11025" width="9.4140625" style="1" customWidth="1"/>
    <col min="11026" max="11027" width="9" style="1" customWidth="1"/>
    <col min="11028" max="11266" width="8.08203125" style="1"/>
    <col min="11267" max="11267" width="3.58203125" style="1" customWidth="1"/>
    <col min="11268" max="11268" width="4.9140625" style="1" customWidth="1"/>
    <col min="11269" max="11269" width="5.6640625" style="1" customWidth="1"/>
    <col min="11270" max="11270" width="3.9140625" style="1" customWidth="1"/>
    <col min="11271" max="11271" width="13.33203125" style="1" customWidth="1"/>
    <col min="11272" max="11272" width="14.1640625" style="1" customWidth="1"/>
    <col min="11273" max="11273" width="7.08203125" style="1" customWidth="1"/>
    <col min="11274" max="11274" width="13.33203125" style="1" customWidth="1"/>
    <col min="11275" max="11275" width="9.4140625" style="1" customWidth="1"/>
    <col min="11276" max="11276" width="11.58203125" style="1" customWidth="1"/>
    <col min="11277" max="11279" width="9.4140625" style="1" customWidth="1"/>
    <col min="11280" max="11280" width="11.6640625" style="1" customWidth="1"/>
    <col min="11281" max="11281" width="9.4140625" style="1" customWidth="1"/>
    <col min="11282" max="11283" width="9" style="1" customWidth="1"/>
    <col min="11284" max="11522" width="8.08203125" style="1"/>
    <col min="11523" max="11523" width="3.58203125" style="1" customWidth="1"/>
    <col min="11524" max="11524" width="4.9140625" style="1" customWidth="1"/>
    <col min="11525" max="11525" width="5.6640625" style="1" customWidth="1"/>
    <col min="11526" max="11526" width="3.9140625" style="1" customWidth="1"/>
    <col min="11527" max="11527" width="13.33203125" style="1" customWidth="1"/>
    <col min="11528" max="11528" width="14.1640625" style="1" customWidth="1"/>
    <col min="11529" max="11529" width="7.08203125" style="1" customWidth="1"/>
    <col min="11530" max="11530" width="13.33203125" style="1" customWidth="1"/>
    <col min="11531" max="11531" width="9.4140625" style="1" customWidth="1"/>
    <col min="11532" max="11532" width="11.58203125" style="1" customWidth="1"/>
    <col min="11533" max="11535" width="9.4140625" style="1" customWidth="1"/>
    <col min="11536" max="11536" width="11.6640625" style="1" customWidth="1"/>
    <col min="11537" max="11537" width="9.4140625" style="1" customWidth="1"/>
    <col min="11538" max="11539" width="9" style="1" customWidth="1"/>
    <col min="11540" max="11778" width="8.08203125" style="1"/>
    <col min="11779" max="11779" width="3.58203125" style="1" customWidth="1"/>
    <col min="11780" max="11780" width="4.9140625" style="1" customWidth="1"/>
    <col min="11781" max="11781" width="5.6640625" style="1" customWidth="1"/>
    <col min="11782" max="11782" width="3.9140625" style="1" customWidth="1"/>
    <col min="11783" max="11783" width="13.33203125" style="1" customWidth="1"/>
    <col min="11784" max="11784" width="14.1640625" style="1" customWidth="1"/>
    <col min="11785" max="11785" width="7.08203125" style="1" customWidth="1"/>
    <col min="11786" max="11786" width="13.33203125" style="1" customWidth="1"/>
    <col min="11787" max="11787" width="9.4140625" style="1" customWidth="1"/>
    <col min="11788" max="11788" width="11.58203125" style="1" customWidth="1"/>
    <col min="11789" max="11791" width="9.4140625" style="1" customWidth="1"/>
    <col min="11792" max="11792" width="11.6640625" style="1" customWidth="1"/>
    <col min="11793" max="11793" width="9.4140625" style="1" customWidth="1"/>
    <col min="11794" max="11795" width="9" style="1" customWidth="1"/>
    <col min="11796" max="12034" width="8.08203125" style="1"/>
    <col min="12035" max="12035" width="3.58203125" style="1" customWidth="1"/>
    <col min="12036" max="12036" width="4.9140625" style="1" customWidth="1"/>
    <col min="12037" max="12037" width="5.6640625" style="1" customWidth="1"/>
    <col min="12038" max="12038" width="3.9140625" style="1" customWidth="1"/>
    <col min="12039" max="12039" width="13.33203125" style="1" customWidth="1"/>
    <col min="12040" max="12040" width="14.1640625" style="1" customWidth="1"/>
    <col min="12041" max="12041" width="7.08203125" style="1" customWidth="1"/>
    <col min="12042" max="12042" width="13.33203125" style="1" customWidth="1"/>
    <col min="12043" max="12043" width="9.4140625" style="1" customWidth="1"/>
    <col min="12044" max="12044" width="11.58203125" style="1" customWidth="1"/>
    <col min="12045" max="12047" width="9.4140625" style="1" customWidth="1"/>
    <col min="12048" max="12048" width="11.6640625" style="1" customWidth="1"/>
    <col min="12049" max="12049" width="9.4140625" style="1" customWidth="1"/>
    <col min="12050" max="12051" width="9" style="1" customWidth="1"/>
    <col min="12052" max="12290" width="8.08203125" style="1"/>
    <col min="12291" max="12291" width="3.58203125" style="1" customWidth="1"/>
    <col min="12292" max="12292" width="4.9140625" style="1" customWidth="1"/>
    <col min="12293" max="12293" width="5.6640625" style="1" customWidth="1"/>
    <col min="12294" max="12294" width="3.9140625" style="1" customWidth="1"/>
    <col min="12295" max="12295" width="13.33203125" style="1" customWidth="1"/>
    <col min="12296" max="12296" width="14.1640625" style="1" customWidth="1"/>
    <col min="12297" max="12297" width="7.08203125" style="1" customWidth="1"/>
    <col min="12298" max="12298" width="13.33203125" style="1" customWidth="1"/>
    <col min="12299" max="12299" width="9.4140625" style="1" customWidth="1"/>
    <col min="12300" max="12300" width="11.58203125" style="1" customWidth="1"/>
    <col min="12301" max="12303" width="9.4140625" style="1" customWidth="1"/>
    <col min="12304" max="12304" width="11.6640625" style="1" customWidth="1"/>
    <col min="12305" max="12305" width="9.4140625" style="1" customWidth="1"/>
    <col min="12306" max="12307" width="9" style="1" customWidth="1"/>
    <col min="12308" max="12546" width="8.08203125" style="1"/>
    <col min="12547" max="12547" width="3.58203125" style="1" customWidth="1"/>
    <col min="12548" max="12548" width="4.9140625" style="1" customWidth="1"/>
    <col min="12549" max="12549" width="5.6640625" style="1" customWidth="1"/>
    <col min="12550" max="12550" width="3.9140625" style="1" customWidth="1"/>
    <col min="12551" max="12551" width="13.33203125" style="1" customWidth="1"/>
    <col min="12552" max="12552" width="14.1640625" style="1" customWidth="1"/>
    <col min="12553" max="12553" width="7.08203125" style="1" customWidth="1"/>
    <col min="12554" max="12554" width="13.33203125" style="1" customWidth="1"/>
    <col min="12555" max="12555" width="9.4140625" style="1" customWidth="1"/>
    <col min="12556" max="12556" width="11.58203125" style="1" customWidth="1"/>
    <col min="12557" max="12559" width="9.4140625" style="1" customWidth="1"/>
    <col min="12560" max="12560" width="11.6640625" style="1" customWidth="1"/>
    <col min="12561" max="12561" width="9.4140625" style="1" customWidth="1"/>
    <col min="12562" max="12563" width="9" style="1" customWidth="1"/>
    <col min="12564" max="12802" width="8.08203125" style="1"/>
    <col min="12803" max="12803" width="3.58203125" style="1" customWidth="1"/>
    <col min="12804" max="12804" width="4.9140625" style="1" customWidth="1"/>
    <col min="12805" max="12805" width="5.6640625" style="1" customWidth="1"/>
    <col min="12806" max="12806" width="3.9140625" style="1" customWidth="1"/>
    <col min="12807" max="12807" width="13.33203125" style="1" customWidth="1"/>
    <col min="12808" max="12808" width="14.1640625" style="1" customWidth="1"/>
    <col min="12809" max="12809" width="7.08203125" style="1" customWidth="1"/>
    <col min="12810" max="12810" width="13.33203125" style="1" customWidth="1"/>
    <col min="12811" max="12811" width="9.4140625" style="1" customWidth="1"/>
    <col min="12812" max="12812" width="11.58203125" style="1" customWidth="1"/>
    <col min="12813" max="12815" width="9.4140625" style="1" customWidth="1"/>
    <col min="12816" max="12816" width="11.6640625" style="1" customWidth="1"/>
    <col min="12817" max="12817" width="9.4140625" style="1" customWidth="1"/>
    <col min="12818" max="12819" width="9" style="1" customWidth="1"/>
    <col min="12820" max="13058" width="8.08203125" style="1"/>
    <col min="13059" max="13059" width="3.58203125" style="1" customWidth="1"/>
    <col min="13060" max="13060" width="4.9140625" style="1" customWidth="1"/>
    <col min="13061" max="13061" width="5.6640625" style="1" customWidth="1"/>
    <col min="13062" max="13062" width="3.9140625" style="1" customWidth="1"/>
    <col min="13063" max="13063" width="13.33203125" style="1" customWidth="1"/>
    <col min="13064" max="13064" width="14.1640625" style="1" customWidth="1"/>
    <col min="13065" max="13065" width="7.08203125" style="1" customWidth="1"/>
    <col min="13066" max="13066" width="13.33203125" style="1" customWidth="1"/>
    <col min="13067" max="13067" width="9.4140625" style="1" customWidth="1"/>
    <col min="13068" max="13068" width="11.58203125" style="1" customWidth="1"/>
    <col min="13069" max="13071" width="9.4140625" style="1" customWidth="1"/>
    <col min="13072" max="13072" width="11.6640625" style="1" customWidth="1"/>
    <col min="13073" max="13073" width="9.4140625" style="1" customWidth="1"/>
    <col min="13074" max="13075" width="9" style="1" customWidth="1"/>
    <col min="13076" max="13314" width="8.08203125" style="1"/>
    <col min="13315" max="13315" width="3.58203125" style="1" customWidth="1"/>
    <col min="13316" max="13316" width="4.9140625" style="1" customWidth="1"/>
    <col min="13317" max="13317" width="5.6640625" style="1" customWidth="1"/>
    <col min="13318" max="13318" width="3.9140625" style="1" customWidth="1"/>
    <col min="13319" max="13319" width="13.33203125" style="1" customWidth="1"/>
    <col min="13320" max="13320" width="14.1640625" style="1" customWidth="1"/>
    <col min="13321" max="13321" width="7.08203125" style="1" customWidth="1"/>
    <col min="13322" max="13322" width="13.33203125" style="1" customWidth="1"/>
    <col min="13323" max="13323" width="9.4140625" style="1" customWidth="1"/>
    <col min="13324" max="13324" width="11.58203125" style="1" customWidth="1"/>
    <col min="13325" max="13327" width="9.4140625" style="1" customWidth="1"/>
    <col min="13328" max="13328" width="11.6640625" style="1" customWidth="1"/>
    <col min="13329" max="13329" width="9.4140625" style="1" customWidth="1"/>
    <col min="13330" max="13331" width="9" style="1" customWidth="1"/>
    <col min="13332" max="13570" width="8.08203125" style="1"/>
    <col min="13571" max="13571" width="3.58203125" style="1" customWidth="1"/>
    <col min="13572" max="13572" width="4.9140625" style="1" customWidth="1"/>
    <col min="13573" max="13573" width="5.6640625" style="1" customWidth="1"/>
    <col min="13574" max="13574" width="3.9140625" style="1" customWidth="1"/>
    <col min="13575" max="13575" width="13.33203125" style="1" customWidth="1"/>
    <col min="13576" max="13576" width="14.1640625" style="1" customWidth="1"/>
    <col min="13577" max="13577" width="7.08203125" style="1" customWidth="1"/>
    <col min="13578" max="13578" width="13.33203125" style="1" customWidth="1"/>
    <col min="13579" max="13579" width="9.4140625" style="1" customWidth="1"/>
    <col min="13580" max="13580" width="11.58203125" style="1" customWidth="1"/>
    <col min="13581" max="13583" width="9.4140625" style="1" customWidth="1"/>
    <col min="13584" max="13584" width="11.6640625" style="1" customWidth="1"/>
    <col min="13585" max="13585" width="9.4140625" style="1" customWidth="1"/>
    <col min="13586" max="13587" width="9" style="1" customWidth="1"/>
    <col min="13588" max="13826" width="8.08203125" style="1"/>
    <col min="13827" max="13827" width="3.58203125" style="1" customWidth="1"/>
    <col min="13828" max="13828" width="4.9140625" style="1" customWidth="1"/>
    <col min="13829" max="13829" width="5.6640625" style="1" customWidth="1"/>
    <col min="13830" max="13830" width="3.9140625" style="1" customWidth="1"/>
    <col min="13831" max="13831" width="13.33203125" style="1" customWidth="1"/>
    <col min="13832" max="13832" width="14.1640625" style="1" customWidth="1"/>
    <col min="13833" max="13833" width="7.08203125" style="1" customWidth="1"/>
    <col min="13834" max="13834" width="13.33203125" style="1" customWidth="1"/>
    <col min="13835" max="13835" width="9.4140625" style="1" customWidth="1"/>
    <col min="13836" max="13836" width="11.58203125" style="1" customWidth="1"/>
    <col min="13837" max="13839" width="9.4140625" style="1" customWidth="1"/>
    <col min="13840" max="13840" width="11.6640625" style="1" customWidth="1"/>
    <col min="13841" max="13841" width="9.4140625" style="1" customWidth="1"/>
    <col min="13842" max="13843" width="9" style="1" customWidth="1"/>
    <col min="13844" max="14082" width="8.08203125" style="1"/>
    <col min="14083" max="14083" width="3.58203125" style="1" customWidth="1"/>
    <col min="14084" max="14084" width="4.9140625" style="1" customWidth="1"/>
    <col min="14085" max="14085" width="5.6640625" style="1" customWidth="1"/>
    <col min="14086" max="14086" width="3.9140625" style="1" customWidth="1"/>
    <col min="14087" max="14087" width="13.33203125" style="1" customWidth="1"/>
    <col min="14088" max="14088" width="14.1640625" style="1" customWidth="1"/>
    <col min="14089" max="14089" width="7.08203125" style="1" customWidth="1"/>
    <col min="14090" max="14090" width="13.33203125" style="1" customWidth="1"/>
    <col min="14091" max="14091" width="9.4140625" style="1" customWidth="1"/>
    <col min="14092" max="14092" width="11.58203125" style="1" customWidth="1"/>
    <col min="14093" max="14095" width="9.4140625" style="1" customWidth="1"/>
    <col min="14096" max="14096" width="11.6640625" style="1" customWidth="1"/>
    <col min="14097" max="14097" width="9.4140625" style="1" customWidth="1"/>
    <col min="14098" max="14099" width="9" style="1" customWidth="1"/>
    <col min="14100" max="14338" width="8.08203125" style="1"/>
    <col min="14339" max="14339" width="3.58203125" style="1" customWidth="1"/>
    <col min="14340" max="14340" width="4.9140625" style="1" customWidth="1"/>
    <col min="14341" max="14341" width="5.6640625" style="1" customWidth="1"/>
    <col min="14342" max="14342" width="3.9140625" style="1" customWidth="1"/>
    <col min="14343" max="14343" width="13.33203125" style="1" customWidth="1"/>
    <col min="14344" max="14344" width="14.1640625" style="1" customWidth="1"/>
    <col min="14345" max="14345" width="7.08203125" style="1" customWidth="1"/>
    <col min="14346" max="14346" width="13.33203125" style="1" customWidth="1"/>
    <col min="14347" max="14347" width="9.4140625" style="1" customWidth="1"/>
    <col min="14348" max="14348" width="11.58203125" style="1" customWidth="1"/>
    <col min="14349" max="14351" width="9.4140625" style="1" customWidth="1"/>
    <col min="14352" max="14352" width="11.6640625" style="1" customWidth="1"/>
    <col min="14353" max="14353" width="9.4140625" style="1" customWidth="1"/>
    <col min="14354" max="14355" width="9" style="1" customWidth="1"/>
    <col min="14356" max="14594" width="8.08203125" style="1"/>
    <col min="14595" max="14595" width="3.58203125" style="1" customWidth="1"/>
    <col min="14596" max="14596" width="4.9140625" style="1" customWidth="1"/>
    <col min="14597" max="14597" width="5.6640625" style="1" customWidth="1"/>
    <col min="14598" max="14598" width="3.9140625" style="1" customWidth="1"/>
    <col min="14599" max="14599" width="13.33203125" style="1" customWidth="1"/>
    <col min="14600" max="14600" width="14.1640625" style="1" customWidth="1"/>
    <col min="14601" max="14601" width="7.08203125" style="1" customWidth="1"/>
    <col min="14602" max="14602" width="13.33203125" style="1" customWidth="1"/>
    <col min="14603" max="14603" width="9.4140625" style="1" customWidth="1"/>
    <col min="14604" max="14604" width="11.58203125" style="1" customWidth="1"/>
    <col min="14605" max="14607" width="9.4140625" style="1" customWidth="1"/>
    <col min="14608" max="14608" width="11.6640625" style="1" customWidth="1"/>
    <col min="14609" max="14609" width="9.4140625" style="1" customWidth="1"/>
    <col min="14610" max="14611" width="9" style="1" customWidth="1"/>
    <col min="14612" max="14850" width="8.08203125" style="1"/>
    <col min="14851" max="14851" width="3.58203125" style="1" customWidth="1"/>
    <col min="14852" max="14852" width="4.9140625" style="1" customWidth="1"/>
    <col min="14853" max="14853" width="5.6640625" style="1" customWidth="1"/>
    <col min="14854" max="14854" width="3.9140625" style="1" customWidth="1"/>
    <col min="14855" max="14855" width="13.33203125" style="1" customWidth="1"/>
    <col min="14856" max="14856" width="14.1640625" style="1" customWidth="1"/>
    <col min="14857" max="14857" width="7.08203125" style="1" customWidth="1"/>
    <col min="14858" max="14858" width="13.33203125" style="1" customWidth="1"/>
    <col min="14859" max="14859" width="9.4140625" style="1" customWidth="1"/>
    <col min="14860" max="14860" width="11.58203125" style="1" customWidth="1"/>
    <col min="14861" max="14863" width="9.4140625" style="1" customWidth="1"/>
    <col min="14864" max="14864" width="11.6640625" style="1" customWidth="1"/>
    <col min="14865" max="14865" width="9.4140625" style="1" customWidth="1"/>
    <col min="14866" max="14867" width="9" style="1" customWidth="1"/>
    <col min="14868" max="15106" width="8.08203125" style="1"/>
    <col min="15107" max="15107" width="3.58203125" style="1" customWidth="1"/>
    <col min="15108" max="15108" width="4.9140625" style="1" customWidth="1"/>
    <col min="15109" max="15109" width="5.6640625" style="1" customWidth="1"/>
    <col min="15110" max="15110" width="3.9140625" style="1" customWidth="1"/>
    <col min="15111" max="15111" width="13.33203125" style="1" customWidth="1"/>
    <col min="15112" max="15112" width="14.1640625" style="1" customWidth="1"/>
    <col min="15113" max="15113" width="7.08203125" style="1" customWidth="1"/>
    <col min="15114" max="15114" width="13.33203125" style="1" customWidth="1"/>
    <col min="15115" max="15115" width="9.4140625" style="1" customWidth="1"/>
    <col min="15116" max="15116" width="11.58203125" style="1" customWidth="1"/>
    <col min="15117" max="15119" width="9.4140625" style="1" customWidth="1"/>
    <col min="15120" max="15120" width="11.6640625" style="1" customWidth="1"/>
    <col min="15121" max="15121" width="9.4140625" style="1" customWidth="1"/>
    <col min="15122" max="15123" width="9" style="1" customWidth="1"/>
    <col min="15124" max="15362" width="8.08203125" style="1"/>
    <col min="15363" max="15363" width="3.58203125" style="1" customWidth="1"/>
    <col min="15364" max="15364" width="4.9140625" style="1" customWidth="1"/>
    <col min="15365" max="15365" width="5.6640625" style="1" customWidth="1"/>
    <col min="15366" max="15366" width="3.9140625" style="1" customWidth="1"/>
    <col min="15367" max="15367" width="13.33203125" style="1" customWidth="1"/>
    <col min="15368" max="15368" width="14.1640625" style="1" customWidth="1"/>
    <col min="15369" max="15369" width="7.08203125" style="1" customWidth="1"/>
    <col min="15370" max="15370" width="13.33203125" style="1" customWidth="1"/>
    <col min="15371" max="15371" width="9.4140625" style="1" customWidth="1"/>
    <col min="15372" max="15372" width="11.58203125" style="1" customWidth="1"/>
    <col min="15373" max="15375" width="9.4140625" style="1" customWidth="1"/>
    <col min="15376" max="15376" width="11.6640625" style="1" customWidth="1"/>
    <col min="15377" max="15377" width="9.4140625" style="1" customWidth="1"/>
    <col min="15378" max="15379" width="9" style="1" customWidth="1"/>
    <col min="15380" max="15618" width="8.08203125" style="1"/>
    <col min="15619" max="15619" width="3.58203125" style="1" customWidth="1"/>
    <col min="15620" max="15620" width="4.9140625" style="1" customWidth="1"/>
    <col min="15621" max="15621" width="5.6640625" style="1" customWidth="1"/>
    <col min="15622" max="15622" width="3.9140625" style="1" customWidth="1"/>
    <col min="15623" max="15623" width="13.33203125" style="1" customWidth="1"/>
    <col min="15624" max="15624" width="14.1640625" style="1" customWidth="1"/>
    <col min="15625" max="15625" width="7.08203125" style="1" customWidth="1"/>
    <col min="15626" max="15626" width="13.33203125" style="1" customWidth="1"/>
    <col min="15627" max="15627" width="9.4140625" style="1" customWidth="1"/>
    <col min="15628" max="15628" width="11.58203125" style="1" customWidth="1"/>
    <col min="15629" max="15631" width="9.4140625" style="1" customWidth="1"/>
    <col min="15632" max="15632" width="11.6640625" style="1" customWidth="1"/>
    <col min="15633" max="15633" width="9.4140625" style="1" customWidth="1"/>
    <col min="15634" max="15635" width="9" style="1" customWidth="1"/>
    <col min="15636" max="15874" width="8.08203125" style="1"/>
    <col min="15875" max="15875" width="3.58203125" style="1" customWidth="1"/>
    <col min="15876" max="15876" width="4.9140625" style="1" customWidth="1"/>
    <col min="15877" max="15877" width="5.6640625" style="1" customWidth="1"/>
    <col min="15878" max="15878" width="3.9140625" style="1" customWidth="1"/>
    <col min="15879" max="15879" width="13.33203125" style="1" customWidth="1"/>
    <col min="15880" max="15880" width="14.1640625" style="1" customWidth="1"/>
    <col min="15881" max="15881" width="7.08203125" style="1" customWidth="1"/>
    <col min="15882" max="15882" width="13.33203125" style="1" customWidth="1"/>
    <col min="15883" max="15883" width="9.4140625" style="1" customWidth="1"/>
    <col min="15884" max="15884" width="11.58203125" style="1" customWidth="1"/>
    <col min="15885" max="15887" width="9.4140625" style="1" customWidth="1"/>
    <col min="15888" max="15888" width="11.6640625" style="1" customWidth="1"/>
    <col min="15889" max="15889" width="9.4140625" style="1" customWidth="1"/>
    <col min="15890" max="15891" width="9" style="1" customWidth="1"/>
    <col min="15892" max="16130" width="8.08203125" style="1"/>
    <col min="16131" max="16131" width="3.58203125" style="1" customWidth="1"/>
    <col min="16132" max="16132" width="4.9140625" style="1" customWidth="1"/>
    <col min="16133" max="16133" width="5.6640625" style="1" customWidth="1"/>
    <col min="16134" max="16134" width="3.9140625" style="1" customWidth="1"/>
    <col min="16135" max="16135" width="13.33203125" style="1" customWidth="1"/>
    <col min="16136" max="16136" width="14.1640625" style="1" customWidth="1"/>
    <col min="16137" max="16137" width="7.08203125" style="1" customWidth="1"/>
    <col min="16138" max="16138" width="13.33203125" style="1" customWidth="1"/>
    <col min="16139" max="16139" width="9.4140625" style="1" customWidth="1"/>
    <col min="16140" max="16140" width="11.58203125" style="1" customWidth="1"/>
    <col min="16141" max="16143" width="9.4140625" style="1" customWidth="1"/>
    <col min="16144" max="16144" width="11.6640625" style="1" customWidth="1"/>
    <col min="16145" max="16145" width="9.4140625" style="1" customWidth="1"/>
    <col min="16146" max="16147" width="9" style="1" customWidth="1"/>
    <col min="16148" max="16384" width="8.08203125" style="1"/>
  </cols>
  <sheetData>
    <row r="2" spans="3:14" ht="16.5" x14ac:dyDescent="0.55000000000000004">
      <c r="J2" s="66">
        <v>46049</v>
      </c>
      <c r="K2" s="20"/>
      <c r="L2" s="20"/>
    </row>
    <row r="3" spans="3:14" ht="19" x14ac:dyDescent="0.55000000000000004">
      <c r="C3" s="103" t="s">
        <v>0</v>
      </c>
      <c r="D3" s="103"/>
      <c r="E3" s="103"/>
      <c r="F3" s="103"/>
      <c r="G3" s="103"/>
      <c r="H3" s="103"/>
      <c r="I3" s="103"/>
    </row>
    <row r="4" spans="3:14" ht="19" x14ac:dyDescent="0.55000000000000004">
      <c r="E4" s="104" t="s">
        <v>1</v>
      </c>
      <c r="F4" s="104"/>
      <c r="G4" s="104"/>
      <c r="H4" s="104"/>
    </row>
    <row r="6" spans="3:14" ht="16.5" x14ac:dyDescent="0.55000000000000004">
      <c r="C6" s="69" t="s">
        <v>72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</row>
    <row r="15" spans="3:14" ht="19.25" customHeight="1" x14ac:dyDescent="0.55000000000000004">
      <c r="E15" s="115" t="s">
        <v>73</v>
      </c>
      <c r="F15" s="115"/>
      <c r="G15" s="115"/>
      <c r="H15" s="116">
        <f>J20</f>
        <v>200000</v>
      </c>
      <c r="I15" s="117"/>
    </row>
    <row r="16" spans="3:14" ht="19.25" customHeight="1" x14ac:dyDescent="0.55000000000000004">
      <c r="E16" s="112" t="s">
        <v>3</v>
      </c>
      <c r="F16" s="112"/>
      <c r="G16" s="112"/>
      <c r="H16" s="113">
        <f>J27</f>
        <v>20000</v>
      </c>
      <c r="I16" s="114"/>
    </row>
    <row r="17" spans="3:18" ht="19.25" customHeight="1" x14ac:dyDescent="0.55000000000000004">
      <c r="E17" s="115" t="s">
        <v>4</v>
      </c>
      <c r="F17" s="115"/>
      <c r="G17" s="115"/>
      <c r="H17" s="116">
        <f>SUM(H15:I16)</f>
        <v>220000</v>
      </c>
      <c r="I17" s="117"/>
    </row>
    <row r="18" spans="3:18" ht="19.25" customHeight="1" x14ac:dyDescent="0.55000000000000004">
      <c r="E18" s="1"/>
      <c r="F18" s="1"/>
      <c r="H18" s="1"/>
    </row>
    <row r="19" spans="3:18" s="5" customFormat="1" ht="19.25" customHeight="1" x14ac:dyDescent="0.55000000000000004">
      <c r="C19" s="4"/>
      <c r="D19" s="4"/>
      <c r="E19" s="4"/>
      <c r="F19" s="118" t="s">
        <v>66</v>
      </c>
      <c r="G19" s="118"/>
      <c r="H19" s="118"/>
      <c r="I19" s="62"/>
      <c r="J19" s="62"/>
      <c r="P19" s="6"/>
      <c r="Q19" s="6"/>
      <c r="R19" s="6"/>
    </row>
    <row r="20" spans="3:18" s="5" customFormat="1" ht="19.25" customHeight="1" x14ac:dyDescent="0.55000000000000004">
      <c r="C20" s="4"/>
      <c r="D20" s="4"/>
      <c r="E20" s="4"/>
      <c r="F20" s="119" t="s">
        <v>65</v>
      </c>
      <c r="G20" s="119"/>
      <c r="H20" s="119"/>
      <c r="I20" s="63"/>
      <c r="J20" s="64">
        <v>200000</v>
      </c>
      <c r="P20" s="6"/>
      <c r="Q20" s="6"/>
      <c r="R20" s="6"/>
    </row>
    <row r="21" spans="3:18" s="5" customFormat="1" ht="19.25" customHeight="1" x14ac:dyDescent="0.55000000000000004">
      <c r="C21" s="4"/>
      <c r="D21" s="4"/>
      <c r="E21" s="4"/>
      <c r="F21" s="109"/>
      <c r="G21" s="109"/>
      <c r="H21" s="109"/>
      <c r="I21" s="63"/>
      <c r="J21" s="64"/>
      <c r="P21" s="6"/>
      <c r="Q21" s="6"/>
      <c r="R21" s="6"/>
    </row>
    <row r="22" spans="3:18" s="5" customFormat="1" ht="19.25" customHeight="1" x14ac:dyDescent="0.55000000000000004">
      <c r="C22" s="4"/>
      <c r="D22" s="4"/>
      <c r="E22" s="4"/>
      <c r="F22" s="110"/>
      <c r="G22" s="111"/>
      <c r="H22" s="111"/>
      <c r="I22" s="63"/>
      <c r="J22" s="64"/>
      <c r="K22" s="9"/>
      <c r="L22" s="10"/>
      <c r="N22" s="89"/>
      <c r="O22" s="89"/>
      <c r="P22" s="11"/>
      <c r="Q22" s="6"/>
      <c r="R22" s="6"/>
    </row>
    <row r="23" spans="3:18" s="5" customFormat="1" ht="19.25" customHeight="1" x14ac:dyDescent="0.55000000000000004">
      <c r="C23" s="4"/>
      <c r="D23" s="4"/>
      <c r="E23" s="4"/>
      <c r="F23" s="110"/>
      <c r="G23" s="111"/>
      <c r="H23" s="111"/>
      <c r="I23" s="63"/>
      <c r="J23" s="64"/>
      <c r="K23" s="9"/>
      <c r="L23" s="10"/>
      <c r="P23" s="6"/>
      <c r="Q23" s="6"/>
      <c r="R23" s="6"/>
    </row>
    <row r="24" spans="3:18" s="5" customFormat="1" ht="19.25" customHeight="1" x14ac:dyDescent="0.55000000000000004">
      <c r="C24" s="4"/>
      <c r="D24" s="4"/>
      <c r="E24" s="4"/>
      <c r="F24" s="106"/>
      <c r="G24" s="107"/>
      <c r="H24" s="107"/>
      <c r="I24" s="63"/>
      <c r="J24" s="64"/>
      <c r="P24" s="2"/>
      <c r="Q24" s="6"/>
      <c r="R24" s="6"/>
    </row>
    <row r="25" spans="3:18" s="5" customFormat="1" ht="19.25" customHeight="1" x14ac:dyDescent="0.55000000000000004">
      <c r="C25" s="4"/>
      <c r="D25" s="4"/>
      <c r="E25" s="4"/>
      <c r="F25" s="106"/>
      <c r="G25" s="107"/>
      <c r="H25" s="108"/>
      <c r="I25" s="63"/>
      <c r="J25" s="64"/>
      <c r="P25" s="2"/>
      <c r="Q25" s="6"/>
      <c r="R25" s="6"/>
    </row>
    <row r="26" spans="3:18" s="5" customFormat="1" ht="19.25" customHeight="1" x14ac:dyDescent="0.55000000000000004">
      <c r="C26" s="4"/>
      <c r="D26" s="4"/>
      <c r="E26" s="4"/>
      <c r="F26" s="106"/>
      <c r="G26" s="107"/>
      <c r="H26" s="108"/>
      <c r="I26" s="63"/>
      <c r="J26" s="64"/>
      <c r="L26" s="14"/>
      <c r="P26" s="2"/>
      <c r="Q26" s="6"/>
      <c r="R26" s="6"/>
    </row>
    <row r="27" spans="3:18" s="5" customFormat="1" ht="19.25" customHeight="1" x14ac:dyDescent="0.55000000000000004">
      <c r="C27" s="4"/>
      <c r="D27" s="4"/>
      <c r="E27" s="4"/>
      <c r="F27" s="109" t="s">
        <v>3</v>
      </c>
      <c r="G27" s="109"/>
      <c r="H27" s="109"/>
      <c r="I27" s="63"/>
      <c r="J27" s="64">
        <f>J20*0.1</f>
        <v>20000</v>
      </c>
      <c r="P27" s="2"/>
      <c r="Q27" s="6"/>
      <c r="R27" s="6"/>
    </row>
    <row r="28" spans="3:18" s="5" customFormat="1" ht="19.25" customHeight="1" x14ac:dyDescent="0.55000000000000004">
      <c r="C28" s="4"/>
      <c r="D28" s="4"/>
      <c r="E28" s="4"/>
      <c r="F28" s="109" t="s">
        <v>12</v>
      </c>
      <c r="G28" s="109"/>
      <c r="H28" s="109"/>
      <c r="I28" s="63"/>
      <c r="J28" s="65">
        <f>SUM(J20:J27)</f>
        <v>220000</v>
      </c>
      <c r="P28" s="2"/>
      <c r="Q28" s="6"/>
      <c r="R28" s="6"/>
    </row>
    <row r="29" spans="3:18" s="5" customFormat="1" ht="14" x14ac:dyDescent="0.55000000000000004">
      <c r="C29" s="4"/>
      <c r="D29" s="4"/>
      <c r="E29" s="4"/>
      <c r="F29" s="4"/>
      <c r="G29" s="4"/>
      <c r="H29" s="4"/>
      <c r="J29" s="61"/>
      <c r="P29" s="2"/>
      <c r="Q29" s="6"/>
      <c r="R29" s="6"/>
    </row>
    <row r="30" spans="3:18" ht="13" x14ac:dyDescent="0.55000000000000004">
      <c r="C30" s="9"/>
    </row>
    <row r="31" spans="3:18" ht="13" x14ac:dyDescent="0.55000000000000004">
      <c r="C31" s="9"/>
    </row>
  </sheetData>
  <mergeCells count="19">
    <mergeCell ref="N22:O22"/>
    <mergeCell ref="F20:H20"/>
    <mergeCell ref="C3:I3"/>
    <mergeCell ref="E4:H4"/>
    <mergeCell ref="E15:G15"/>
    <mergeCell ref="H15:I15"/>
    <mergeCell ref="E16:G16"/>
    <mergeCell ref="H16:I16"/>
    <mergeCell ref="E17:G17"/>
    <mergeCell ref="H17:I17"/>
    <mergeCell ref="F19:H19"/>
    <mergeCell ref="F26:H26"/>
    <mergeCell ref="F27:H27"/>
    <mergeCell ref="F28:H28"/>
    <mergeCell ref="F21:H21"/>
    <mergeCell ref="F22:H22"/>
    <mergeCell ref="F23:H23"/>
    <mergeCell ref="F24:H24"/>
    <mergeCell ref="F25:H25"/>
  </mergeCells>
  <phoneticPr fontId="3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DCD2-97D6-40C1-81D1-CD2171E2071A}">
  <dimension ref="C1:T117"/>
  <sheetViews>
    <sheetView workbookViewId="0">
      <selection activeCell="C5" sqref="C5"/>
    </sheetView>
  </sheetViews>
  <sheetFormatPr defaultRowHeight="12" x14ac:dyDescent="0.55000000000000004"/>
  <cols>
    <col min="1" max="2" width="8.6640625" style="1"/>
    <col min="3" max="3" width="4.58203125" style="3" customWidth="1"/>
    <col min="4" max="4" width="5.5" style="3" customWidth="1"/>
    <col min="5" max="5" width="6.4140625" style="3" customWidth="1"/>
    <col min="6" max="6" width="4.4140625" style="3" customWidth="1"/>
    <col min="7" max="7" width="14.6640625" style="1" customWidth="1"/>
    <col min="8" max="8" width="15.6640625" style="3" customWidth="1"/>
    <col min="9" max="9" width="7.9140625" style="1" customWidth="1"/>
    <col min="10" max="10" width="18.5" style="1" customWidth="1"/>
    <col min="11" max="11" width="10.5" style="1" customWidth="1"/>
    <col min="12" max="12" width="12.9140625" style="1" customWidth="1"/>
    <col min="13" max="15" width="10.5" style="1" customWidth="1"/>
    <col min="16" max="16" width="13" style="2" customWidth="1"/>
    <col min="17" max="17" width="10.5" style="2" customWidth="1"/>
    <col min="18" max="18" width="10" style="2" customWidth="1"/>
    <col min="19" max="19" width="10" style="1" customWidth="1"/>
    <col min="20" max="258" width="8.6640625" style="1"/>
    <col min="259" max="259" width="4" style="1" customWidth="1"/>
    <col min="260" max="260" width="5.5" style="1" customWidth="1"/>
    <col min="261" max="261" width="6.4140625" style="1" customWidth="1"/>
    <col min="262" max="262" width="4.4140625" style="1" customWidth="1"/>
    <col min="263" max="263" width="14.6640625" style="1" customWidth="1"/>
    <col min="264" max="264" width="15.6640625" style="1" customWidth="1"/>
    <col min="265" max="265" width="7.9140625" style="1" customWidth="1"/>
    <col min="266" max="266" width="14.6640625" style="1" customWidth="1"/>
    <col min="267" max="267" width="10.5" style="1" customWidth="1"/>
    <col min="268" max="268" width="12.9140625" style="1" customWidth="1"/>
    <col min="269" max="271" width="10.5" style="1" customWidth="1"/>
    <col min="272" max="272" width="13" style="1" customWidth="1"/>
    <col min="273" max="273" width="10.5" style="1" customWidth="1"/>
    <col min="274" max="275" width="10" style="1" customWidth="1"/>
    <col min="276" max="514" width="8.6640625" style="1"/>
    <col min="515" max="515" width="4" style="1" customWidth="1"/>
    <col min="516" max="516" width="5.5" style="1" customWidth="1"/>
    <col min="517" max="517" width="6.4140625" style="1" customWidth="1"/>
    <col min="518" max="518" width="4.4140625" style="1" customWidth="1"/>
    <col min="519" max="519" width="14.6640625" style="1" customWidth="1"/>
    <col min="520" max="520" width="15.6640625" style="1" customWidth="1"/>
    <col min="521" max="521" width="7.9140625" style="1" customWidth="1"/>
    <col min="522" max="522" width="14.6640625" style="1" customWidth="1"/>
    <col min="523" max="523" width="10.5" style="1" customWidth="1"/>
    <col min="524" max="524" width="12.9140625" style="1" customWidth="1"/>
    <col min="525" max="527" width="10.5" style="1" customWidth="1"/>
    <col min="528" max="528" width="13" style="1" customWidth="1"/>
    <col min="529" max="529" width="10.5" style="1" customWidth="1"/>
    <col min="530" max="531" width="10" style="1" customWidth="1"/>
    <col min="532" max="770" width="8.6640625" style="1"/>
    <col min="771" max="771" width="4" style="1" customWidth="1"/>
    <col min="772" max="772" width="5.5" style="1" customWidth="1"/>
    <col min="773" max="773" width="6.4140625" style="1" customWidth="1"/>
    <col min="774" max="774" width="4.4140625" style="1" customWidth="1"/>
    <col min="775" max="775" width="14.6640625" style="1" customWidth="1"/>
    <col min="776" max="776" width="15.6640625" style="1" customWidth="1"/>
    <col min="777" max="777" width="7.9140625" style="1" customWidth="1"/>
    <col min="778" max="778" width="14.6640625" style="1" customWidth="1"/>
    <col min="779" max="779" width="10.5" style="1" customWidth="1"/>
    <col min="780" max="780" width="12.9140625" style="1" customWidth="1"/>
    <col min="781" max="783" width="10.5" style="1" customWidth="1"/>
    <col min="784" max="784" width="13" style="1" customWidth="1"/>
    <col min="785" max="785" width="10.5" style="1" customWidth="1"/>
    <col min="786" max="787" width="10" style="1" customWidth="1"/>
    <col min="788" max="1026" width="8.6640625" style="1"/>
    <col min="1027" max="1027" width="4" style="1" customWidth="1"/>
    <col min="1028" max="1028" width="5.5" style="1" customWidth="1"/>
    <col min="1029" max="1029" width="6.4140625" style="1" customWidth="1"/>
    <col min="1030" max="1030" width="4.4140625" style="1" customWidth="1"/>
    <col min="1031" max="1031" width="14.6640625" style="1" customWidth="1"/>
    <col min="1032" max="1032" width="15.6640625" style="1" customWidth="1"/>
    <col min="1033" max="1033" width="7.9140625" style="1" customWidth="1"/>
    <col min="1034" max="1034" width="14.6640625" style="1" customWidth="1"/>
    <col min="1035" max="1035" width="10.5" style="1" customWidth="1"/>
    <col min="1036" max="1036" width="12.9140625" style="1" customWidth="1"/>
    <col min="1037" max="1039" width="10.5" style="1" customWidth="1"/>
    <col min="1040" max="1040" width="13" style="1" customWidth="1"/>
    <col min="1041" max="1041" width="10.5" style="1" customWidth="1"/>
    <col min="1042" max="1043" width="10" style="1" customWidth="1"/>
    <col min="1044" max="1282" width="8.6640625" style="1"/>
    <col min="1283" max="1283" width="4" style="1" customWidth="1"/>
    <col min="1284" max="1284" width="5.5" style="1" customWidth="1"/>
    <col min="1285" max="1285" width="6.4140625" style="1" customWidth="1"/>
    <col min="1286" max="1286" width="4.4140625" style="1" customWidth="1"/>
    <col min="1287" max="1287" width="14.6640625" style="1" customWidth="1"/>
    <col min="1288" max="1288" width="15.6640625" style="1" customWidth="1"/>
    <col min="1289" max="1289" width="7.9140625" style="1" customWidth="1"/>
    <col min="1290" max="1290" width="14.6640625" style="1" customWidth="1"/>
    <col min="1291" max="1291" width="10.5" style="1" customWidth="1"/>
    <col min="1292" max="1292" width="12.9140625" style="1" customWidth="1"/>
    <col min="1293" max="1295" width="10.5" style="1" customWidth="1"/>
    <col min="1296" max="1296" width="13" style="1" customWidth="1"/>
    <col min="1297" max="1297" width="10.5" style="1" customWidth="1"/>
    <col min="1298" max="1299" width="10" style="1" customWidth="1"/>
    <col min="1300" max="1538" width="8.6640625" style="1"/>
    <col min="1539" max="1539" width="4" style="1" customWidth="1"/>
    <col min="1540" max="1540" width="5.5" style="1" customWidth="1"/>
    <col min="1541" max="1541" width="6.4140625" style="1" customWidth="1"/>
    <col min="1542" max="1542" width="4.4140625" style="1" customWidth="1"/>
    <col min="1543" max="1543" width="14.6640625" style="1" customWidth="1"/>
    <col min="1544" max="1544" width="15.6640625" style="1" customWidth="1"/>
    <col min="1545" max="1545" width="7.9140625" style="1" customWidth="1"/>
    <col min="1546" max="1546" width="14.6640625" style="1" customWidth="1"/>
    <col min="1547" max="1547" width="10.5" style="1" customWidth="1"/>
    <col min="1548" max="1548" width="12.9140625" style="1" customWidth="1"/>
    <col min="1549" max="1551" width="10.5" style="1" customWidth="1"/>
    <col min="1552" max="1552" width="13" style="1" customWidth="1"/>
    <col min="1553" max="1553" width="10.5" style="1" customWidth="1"/>
    <col min="1554" max="1555" width="10" style="1" customWidth="1"/>
    <col min="1556" max="1794" width="8.6640625" style="1"/>
    <col min="1795" max="1795" width="4" style="1" customWidth="1"/>
    <col min="1796" max="1796" width="5.5" style="1" customWidth="1"/>
    <col min="1797" max="1797" width="6.4140625" style="1" customWidth="1"/>
    <col min="1798" max="1798" width="4.4140625" style="1" customWidth="1"/>
    <col min="1799" max="1799" width="14.6640625" style="1" customWidth="1"/>
    <col min="1800" max="1800" width="15.6640625" style="1" customWidth="1"/>
    <col min="1801" max="1801" width="7.9140625" style="1" customWidth="1"/>
    <col min="1802" max="1802" width="14.6640625" style="1" customWidth="1"/>
    <col min="1803" max="1803" width="10.5" style="1" customWidth="1"/>
    <col min="1804" max="1804" width="12.9140625" style="1" customWidth="1"/>
    <col min="1805" max="1807" width="10.5" style="1" customWidth="1"/>
    <col min="1808" max="1808" width="13" style="1" customWidth="1"/>
    <col min="1809" max="1809" width="10.5" style="1" customWidth="1"/>
    <col min="1810" max="1811" width="10" style="1" customWidth="1"/>
    <col min="1812" max="2050" width="8.6640625" style="1"/>
    <col min="2051" max="2051" width="4" style="1" customWidth="1"/>
    <col min="2052" max="2052" width="5.5" style="1" customWidth="1"/>
    <col min="2053" max="2053" width="6.4140625" style="1" customWidth="1"/>
    <col min="2054" max="2054" width="4.4140625" style="1" customWidth="1"/>
    <col min="2055" max="2055" width="14.6640625" style="1" customWidth="1"/>
    <col min="2056" max="2056" width="15.6640625" style="1" customWidth="1"/>
    <col min="2057" max="2057" width="7.9140625" style="1" customWidth="1"/>
    <col min="2058" max="2058" width="14.6640625" style="1" customWidth="1"/>
    <col min="2059" max="2059" width="10.5" style="1" customWidth="1"/>
    <col min="2060" max="2060" width="12.9140625" style="1" customWidth="1"/>
    <col min="2061" max="2063" width="10.5" style="1" customWidth="1"/>
    <col min="2064" max="2064" width="13" style="1" customWidth="1"/>
    <col min="2065" max="2065" width="10.5" style="1" customWidth="1"/>
    <col min="2066" max="2067" width="10" style="1" customWidth="1"/>
    <col min="2068" max="2306" width="8.6640625" style="1"/>
    <col min="2307" max="2307" width="4" style="1" customWidth="1"/>
    <col min="2308" max="2308" width="5.5" style="1" customWidth="1"/>
    <col min="2309" max="2309" width="6.4140625" style="1" customWidth="1"/>
    <col min="2310" max="2310" width="4.4140625" style="1" customWidth="1"/>
    <col min="2311" max="2311" width="14.6640625" style="1" customWidth="1"/>
    <col min="2312" max="2312" width="15.6640625" style="1" customWidth="1"/>
    <col min="2313" max="2313" width="7.9140625" style="1" customWidth="1"/>
    <col min="2314" max="2314" width="14.6640625" style="1" customWidth="1"/>
    <col min="2315" max="2315" width="10.5" style="1" customWidth="1"/>
    <col min="2316" max="2316" width="12.9140625" style="1" customWidth="1"/>
    <col min="2317" max="2319" width="10.5" style="1" customWidth="1"/>
    <col min="2320" max="2320" width="13" style="1" customWidth="1"/>
    <col min="2321" max="2321" width="10.5" style="1" customWidth="1"/>
    <col min="2322" max="2323" width="10" style="1" customWidth="1"/>
    <col min="2324" max="2562" width="8.6640625" style="1"/>
    <col min="2563" max="2563" width="4" style="1" customWidth="1"/>
    <col min="2564" max="2564" width="5.5" style="1" customWidth="1"/>
    <col min="2565" max="2565" width="6.4140625" style="1" customWidth="1"/>
    <col min="2566" max="2566" width="4.4140625" style="1" customWidth="1"/>
    <col min="2567" max="2567" width="14.6640625" style="1" customWidth="1"/>
    <col min="2568" max="2568" width="15.6640625" style="1" customWidth="1"/>
    <col min="2569" max="2569" width="7.9140625" style="1" customWidth="1"/>
    <col min="2570" max="2570" width="14.6640625" style="1" customWidth="1"/>
    <col min="2571" max="2571" width="10.5" style="1" customWidth="1"/>
    <col min="2572" max="2572" width="12.9140625" style="1" customWidth="1"/>
    <col min="2573" max="2575" width="10.5" style="1" customWidth="1"/>
    <col min="2576" max="2576" width="13" style="1" customWidth="1"/>
    <col min="2577" max="2577" width="10.5" style="1" customWidth="1"/>
    <col min="2578" max="2579" width="10" style="1" customWidth="1"/>
    <col min="2580" max="2818" width="8.6640625" style="1"/>
    <col min="2819" max="2819" width="4" style="1" customWidth="1"/>
    <col min="2820" max="2820" width="5.5" style="1" customWidth="1"/>
    <col min="2821" max="2821" width="6.4140625" style="1" customWidth="1"/>
    <col min="2822" max="2822" width="4.4140625" style="1" customWidth="1"/>
    <col min="2823" max="2823" width="14.6640625" style="1" customWidth="1"/>
    <col min="2824" max="2824" width="15.6640625" style="1" customWidth="1"/>
    <col min="2825" max="2825" width="7.9140625" style="1" customWidth="1"/>
    <col min="2826" max="2826" width="14.6640625" style="1" customWidth="1"/>
    <col min="2827" max="2827" width="10.5" style="1" customWidth="1"/>
    <col min="2828" max="2828" width="12.9140625" style="1" customWidth="1"/>
    <col min="2829" max="2831" width="10.5" style="1" customWidth="1"/>
    <col min="2832" max="2832" width="13" style="1" customWidth="1"/>
    <col min="2833" max="2833" width="10.5" style="1" customWidth="1"/>
    <col min="2834" max="2835" width="10" style="1" customWidth="1"/>
    <col min="2836" max="3074" width="8.6640625" style="1"/>
    <col min="3075" max="3075" width="4" style="1" customWidth="1"/>
    <col min="3076" max="3076" width="5.5" style="1" customWidth="1"/>
    <col min="3077" max="3077" width="6.4140625" style="1" customWidth="1"/>
    <col min="3078" max="3078" width="4.4140625" style="1" customWidth="1"/>
    <col min="3079" max="3079" width="14.6640625" style="1" customWidth="1"/>
    <col min="3080" max="3080" width="15.6640625" style="1" customWidth="1"/>
    <col min="3081" max="3081" width="7.9140625" style="1" customWidth="1"/>
    <col min="3082" max="3082" width="14.6640625" style="1" customWidth="1"/>
    <col min="3083" max="3083" width="10.5" style="1" customWidth="1"/>
    <col min="3084" max="3084" width="12.9140625" style="1" customWidth="1"/>
    <col min="3085" max="3087" width="10.5" style="1" customWidth="1"/>
    <col min="3088" max="3088" width="13" style="1" customWidth="1"/>
    <col min="3089" max="3089" width="10.5" style="1" customWidth="1"/>
    <col min="3090" max="3091" width="10" style="1" customWidth="1"/>
    <col min="3092" max="3330" width="8.6640625" style="1"/>
    <col min="3331" max="3331" width="4" style="1" customWidth="1"/>
    <col min="3332" max="3332" width="5.5" style="1" customWidth="1"/>
    <col min="3333" max="3333" width="6.4140625" style="1" customWidth="1"/>
    <col min="3334" max="3334" width="4.4140625" style="1" customWidth="1"/>
    <col min="3335" max="3335" width="14.6640625" style="1" customWidth="1"/>
    <col min="3336" max="3336" width="15.6640625" style="1" customWidth="1"/>
    <col min="3337" max="3337" width="7.9140625" style="1" customWidth="1"/>
    <col min="3338" max="3338" width="14.6640625" style="1" customWidth="1"/>
    <col min="3339" max="3339" width="10.5" style="1" customWidth="1"/>
    <col min="3340" max="3340" width="12.9140625" style="1" customWidth="1"/>
    <col min="3341" max="3343" width="10.5" style="1" customWidth="1"/>
    <col min="3344" max="3344" width="13" style="1" customWidth="1"/>
    <col min="3345" max="3345" width="10.5" style="1" customWidth="1"/>
    <col min="3346" max="3347" width="10" style="1" customWidth="1"/>
    <col min="3348" max="3586" width="8.6640625" style="1"/>
    <col min="3587" max="3587" width="4" style="1" customWidth="1"/>
    <col min="3588" max="3588" width="5.5" style="1" customWidth="1"/>
    <col min="3589" max="3589" width="6.4140625" style="1" customWidth="1"/>
    <col min="3590" max="3590" width="4.4140625" style="1" customWidth="1"/>
    <col min="3591" max="3591" width="14.6640625" style="1" customWidth="1"/>
    <col min="3592" max="3592" width="15.6640625" style="1" customWidth="1"/>
    <col min="3593" max="3593" width="7.9140625" style="1" customWidth="1"/>
    <col min="3594" max="3594" width="14.6640625" style="1" customWidth="1"/>
    <col min="3595" max="3595" width="10.5" style="1" customWidth="1"/>
    <col min="3596" max="3596" width="12.9140625" style="1" customWidth="1"/>
    <col min="3597" max="3599" width="10.5" style="1" customWidth="1"/>
    <col min="3600" max="3600" width="13" style="1" customWidth="1"/>
    <col min="3601" max="3601" width="10.5" style="1" customWidth="1"/>
    <col min="3602" max="3603" width="10" style="1" customWidth="1"/>
    <col min="3604" max="3842" width="8.6640625" style="1"/>
    <col min="3843" max="3843" width="4" style="1" customWidth="1"/>
    <col min="3844" max="3844" width="5.5" style="1" customWidth="1"/>
    <col min="3845" max="3845" width="6.4140625" style="1" customWidth="1"/>
    <col min="3846" max="3846" width="4.4140625" style="1" customWidth="1"/>
    <col min="3847" max="3847" width="14.6640625" style="1" customWidth="1"/>
    <col min="3848" max="3848" width="15.6640625" style="1" customWidth="1"/>
    <col min="3849" max="3849" width="7.9140625" style="1" customWidth="1"/>
    <col min="3850" max="3850" width="14.6640625" style="1" customWidth="1"/>
    <col min="3851" max="3851" width="10.5" style="1" customWidth="1"/>
    <col min="3852" max="3852" width="12.9140625" style="1" customWidth="1"/>
    <col min="3853" max="3855" width="10.5" style="1" customWidth="1"/>
    <col min="3856" max="3856" width="13" style="1" customWidth="1"/>
    <col min="3857" max="3857" width="10.5" style="1" customWidth="1"/>
    <col min="3858" max="3859" width="10" style="1" customWidth="1"/>
    <col min="3860" max="4098" width="8.6640625" style="1"/>
    <col min="4099" max="4099" width="4" style="1" customWidth="1"/>
    <col min="4100" max="4100" width="5.5" style="1" customWidth="1"/>
    <col min="4101" max="4101" width="6.4140625" style="1" customWidth="1"/>
    <col min="4102" max="4102" width="4.4140625" style="1" customWidth="1"/>
    <col min="4103" max="4103" width="14.6640625" style="1" customWidth="1"/>
    <col min="4104" max="4104" width="15.6640625" style="1" customWidth="1"/>
    <col min="4105" max="4105" width="7.9140625" style="1" customWidth="1"/>
    <col min="4106" max="4106" width="14.6640625" style="1" customWidth="1"/>
    <col min="4107" max="4107" width="10.5" style="1" customWidth="1"/>
    <col min="4108" max="4108" width="12.9140625" style="1" customWidth="1"/>
    <col min="4109" max="4111" width="10.5" style="1" customWidth="1"/>
    <col min="4112" max="4112" width="13" style="1" customWidth="1"/>
    <col min="4113" max="4113" width="10.5" style="1" customWidth="1"/>
    <col min="4114" max="4115" width="10" style="1" customWidth="1"/>
    <col min="4116" max="4354" width="8.6640625" style="1"/>
    <col min="4355" max="4355" width="4" style="1" customWidth="1"/>
    <col min="4356" max="4356" width="5.5" style="1" customWidth="1"/>
    <col min="4357" max="4357" width="6.4140625" style="1" customWidth="1"/>
    <col min="4358" max="4358" width="4.4140625" style="1" customWidth="1"/>
    <col min="4359" max="4359" width="14.6640625" style="1" customWidth="1"/>
    <col min="4360" max="4360" width="15.6640625" style="1" customWidth="1"/>
    <col min="4361" max="4361" width="7.9140625" style="1" customWidth="1"/>
    <col min="4362" max="4362" width="14.6640625" style="1" customWidth="1"/>
    <col min="4363" max="4363" width="10.5" style="1" customWidth="1"/>
    <col min="4364" max="4364" width="12.9140625" style="1" customWidth="1"/>
    <col min="4365" max="4367" width="10.5" style="1" customWidth="1"/>
    <col min="4368" max="4368" width="13" style="1" customWidth="1"/>
    <col min="4369" max="4369" width="10.5" style="1" customWidth="1"/>
    <col min="4370" max="4371" width="10" style="1" customWidth="1"/>
    <col min="4372" max="4610" width="8.6640625" style="1"/>
    <col min="4611" max="4611" width="4" style="1" customWidth="1"/>
    <col min="4612" max="4612" width="5.5" style="1" customWidth="1"/>
    <col min="4613" max="4613" width="6.4140625" style="1" customWidth="1"/>
    <col min="4614" max="4614" width="4.4140625" style="1" customWidth="1"/>
    <col min="4615" max="4615" width="14.6640625" style="1" customWidth="1"/>
    <col min="4616" max="4616" width="15.6640625" style="1" customWidth="1"/>
    <col min="4617" max="4617" width="7.9140625" style="1" customWidth="1"/>
    <col min="4618" max="4618" width="14.6640625" style="1" customWidth="1"/>
    <col min="4619" max="4619" width="10.5" style="1" customWidth="1"/>
    <col min="4620" max="4620" width="12.9140625" style="1" customWidth="1"/>
    <col min="4621" max="4623" width="10.5" style="1" customWidth="1"/>
    <col min="4624" max="4624" width="13" style="1" customWidth="1"/>
    <col min="4625" max="4625" width="10.5" style="1" customWidth="1"/>
    <col min="4626" max="4627" width="10" style="1" customWidth="1"/>
    <col min="4628" max="4866" width="8.6640625" style="1"/>
    <col min="4867" max="4867" width="4" style="1" customWidth="1"/>
    <col min="4868" max="4868" width="5.5" style="1" customWidth="1"/>
    <col min="4869" max="4869" width="6.4140625" style="1" customWidth="1"/>
    <col min="4870" max="4870" width="4.4140625" style="1" customWidth="1"/>
    <col min="4871" max="4871" width="14.6640625" style="1" customWidth="1"/>
    <col min="4872" max="4872" width="15.6640625" style="1" customWidth="1"/>
    <col min="4873" max="4873" width="7.9140625" style="1" customWidth="1"/>
    <col min="4874" max="4874" width="14.6640625" style="1" customWidth="1"/>
    <col min="4875" max="4875" width="10.5" style="1" customWidth="1"/>
    <col min="4876" max="4876" width="12.9140625" style="1" customWidth="1"/>
    <col min="4877" max="4879" width="10.5" style="1" customWidth="1"/>
    <col min="4880" max="4880" width="13" style="1" customWidth="1"/>
    <col min="4881" max="4881" width="10.5" style="1" customWidth="1"/>
    <col min="4882" max="4883" width="10" style="1" customWidth="1"/>
    <col min="4884" max="5122" width="8.6640625" style="1"/>
    <col min="5123" max="5123" width="4" style="1" customWidth="1"/>
    <col min="5124" max="5124" width="5.5" style="1" customWidth="1"/>
    <col min="5125" max="5125" width="6.4140625" style="1" customWidth="1"/>
    <col min="5126" max="5126" width="4.4140625" style="1" customWidth="1"/>
    <col min="5127" max="5127" width="14.6640625" style="1" customWidth="1"/>
    <col min="5128" max="5128" width="15.6640625" style="1" customWidth="1"/>
    <col min="5129" max="5129" width="7.9140625" style="1" customWidth="1"/>
    <col min="5130" max="5130" width="14.6640625" style="1" customWidth="1"/>
    <col min="5131" max="5131" width="10.5" style="1" customWidth="1"/>
    <col min="5132" max="5132" width="12.9140625" style="1" customWidth="1"/>
    <col min="5133" max="5135" width="10.5" style="1" customWidth="1"/>
    <col min="5136" max="5136" width="13" style="1" customWidth="1"/>
    <col min="5137" max="5137" width="10.5" style="1" customWidth="1"/>
    <col min="5138" max="5139" width="10" style="1" customWidth="1"/>
    <col min="5140" max="5378" width="8.6640625" style="1"/>
    <col min="5379" max="5379" width="4" style="1" customWidth="1"/>
    <col min="5380" max="5380" width="5.5" style="1" customWidth="1"/>
    <col min="5381" max="5381" width="6.4140625" style="1" customWidth="1"/>
    <col min="5382" max="5382" width="4.4140625" style="1" customWidth="1"/>
    <col min="5383" max="5383" width="14.6640625" style="1" customWidth="1"/>
    <col min="5384" max="5384" width="15.6640625" style="1" customWidth="1"/>
    <col min="5385" max="5385" width="7.9140625" style="1" customWidth="1"/>
    <col min="5386" max="5386" width="14.6640625" style="1" customWidth="1"/>
    <col min="5387" max="5387" width="10.5" style="1" customWidth="1"/>
    <col min="5388" max="5388" width="12.9140625" style="1" customWidth="1"/>
    <col min="5389" max="5391" width="10.5" style="1" customWidth="1"/>
    <col min="5392" max="5392" width="13" style="1" customWidth="1"/>
    <col min="5393" max="5393" width="10.5" style="1" customWidth="1"/>
    <col min="5394" max="5395" width="10" style="1" customWidth="1"/>
    <col min="5396" max="5634" width="8.6640625" style="1"/>
    <col min="5635" max="5635" width="4" style="1" customWidth="1"/>
    <col min="5636" max="5636" width="5.5" style="1" customWidth="1"/>
    <col min="5637" max="5637" width="6.4140625" style="1" customWidth="1"/>
    <col min="5638" max="5638" width="4.4140625" style="1" customWidth="1"/>
    <col min="5639" max="5639" width="14.6640625" style="1" customWidth="1"/>
    <col min="5640" max="5640" width="15.6640625" style="1" customWidth="1"/>
    <col min="5641" max="5641" width="7.9140625" style="1" customWidth="1"/>
    <col min="5642" max="5642" width="14.6640625" style="1" customWidth="1"/>
    <col min="5643" max="5643" width="10.5" style="1" customWidth="1"/>
    <col min="5644" max="5644" width="12.9140625" style="1" customWidth="1"/>
    <col min="5645" max="5647" width="10.5" style="1" customWidth="1"/>
    <col min="5648" max="5648" width="13" style="1" customWidth="1"/>
    <col min="5649" max="5649" width="10.5" style="1" customWidth="1"/>
    <col min="5650" max="5651" width="10" style="1" customWidth="1"/>
    <col min="5652" max="5890" width="8.6640625" style="1"/>
    <col min="5891" max="5891" width="4" style="1" customWidth="1"/>
    <col min="5892" max="5892" width="5.5" style="1" customWidth="1"/>
    <col min="5893" max="5893" width="6.4140625" style="1" customWidth="1"/>
    <col min="5894" max="5894" width="4.4140625" style="1" customWidth="1"/>
    <col min="5895" max="5895" width="14.6640625" style="1" customWidth="1"/>
    <col min="5896" max="5896" width="15.6640625" style="1" customWidth="1"/>
    <col min="5897" max="5897" width="7.9140625" style="1" customWidth="1"/>
    <col min="5898" max="5898" width="14.6640625" style="1" customWidth="1"/>
    <col min="5899" max="5899" width="10.5" style="1" customWidth="1"/>
    <col min="5900" max="5900" width="12.9140625" style="1" customWidth="1"/>
    <col min="5901" max="5903" width="10.5" style="1" customWidth="1"/>
    <col min="5904" max="5904" width="13" style="1" customWidth="1"/>
    <col min="5905" max="5905" width="10.5" style="1" customWidth="1"/>
    <col min="5906" max="5907" width="10" style="1" customWidth="1"/>
    <col min="5908" max="6146" width="8.6640625" style="1"/>
    <col min="6147" max="6147" width="4" style="1" customWidth="1"/>
    <col min="6148" max="6148" width="5.5" style="1" customWidth="1"/>
    <col min="6149" max="6149" width="6.4140625" style="1" customWidth="1"/>
    <col min="6150" max="6150" width="4.4140625" style="1" customWidth="1"/>
    <col min="6151" max="6151" width="14.6640625" style="1" customWidth="1"/>
    <col min="6152" max="6152" width="15.6640625" style="1" customWidth="1"/>
    <col min="6153" max="6153" width="7.9140625" style="1" customWidth="1"/>
    <col min="6154" max="6154" width="14.6640625" style="1" customWidth="1"/>
    <col min="6155" max="6155" width="10.5" style="1" customWidth="1"/>
    <col min="6156" max="6156" width="12.9140625" style="1" customWidth="1"/>
    <col min="6157" max="6159" width="10.5" style="1" customWidth="1"/>
    <col min="6160" max="6160" width="13" style="1" customWidth="1"/>
    <col min="6161" max="6161" width="10.5" style="1" customWidth="1"/>
    <col min="6162" max="6163" width="10" style="1" customWidth="1"/>
    <col min="6164" max="6402" width="8.6640625" style="1"/>
    <col min="6403" max="6403" width="4" style="1" customWidth="1"/>
    <col min="6404" max="6404" width="5.5" style="1" customWidth="1"/>
    <col min="6405" max="6405" width="6.4140625" style="1" customWidth="1"/>
    <col min="6406" max="6406" width="4.4140625" style="1" customWidth="1"/>
    <col min="6407" max="6407" width="14.6640625" style="1" customWidth="1"/>
    <col min="6408" max="6408" width="15.6640625" style="1" customWidth="1"/>
    <col min="6409" max="6409" width="7.9140625" style="1" customWidth="1"/>
    <col min="6410" max="6410" width="14.6640625" style="1" customWidth="1"/>
    <col min="6411" max="6411" width="10.5" style="1" customWidth="1"/>
    <col min="6412" max="6412" width="12.9140625" style="1" customWidth="1"/>
    <col min="6413" max="6415" width="10.5" style="1" customWidth="1"/>
    <col min="6416" max="6416" width="13" style="1" customWidth="1"/>
    <col min="6417" max="6417" width="10.5" style="1" customWidth="1"/>
    <col min="6418" max="6419" width="10" style="1" customWidth="1"/>
    <col min="6420" max="6658" width="8.6640625" style="1"/>
    <col min="6659" max="6659" width="4" style="1" customWidth="1"/>
    <col min="6660" max="6660" width="5.5" style="1" customWidth="1"/>
    <col min="6661" max="6661" width="6.4140625" style="1" customWidth="1"/>
    <col min="6662" max="6662" width="4.4140625" style="1" customWidth="1"/>
    <col min="6663" max="6663" width="14.6640625" style="1" customWidth="1"/>
    <col min="6664" max="6664" width="15.6640625" style="1" customWidth="1"/>
    <col min="6665" max="6665" width="7.9140625" style="1" customWidth="1"/>
    <col min="6666" max="6666" width="14.6640625" style="1" customWidth="1"/>
    <col min="6667" max="6667" width="10.5" style="1" customWidth="1"/>
    <col min="6668" max="6668" width="12.9140625" style="1" customWidth="1"/>
    <col min="6669" max="6671" width="10.5" style="1" customWidth="1"/>
    <col min="6672" max="6672" width="13" style="1" customWidth="1"/>
    <col min="6673" max="6673" width="10.5" style="1" customWidth="1"/>
    <col min="6674" max="6675" width="10" style="1" customWidth="1"/>
    <col min="6676" max="6914" width="8.6640625" style="1"/>
    <col min="6915" max="6915" width="4" style="1" customWidth="1"/>
    <col min="6916" max="6916" width="5.5" style="1" customWidth="1"/>
    <col min="6917" max="6917" width="6.4140625" style="1" customWidth="1"/>
    <col min="6918" max="6918" width="4.4140625" style="1" customWidth="1"/>
    <col min="6919" max="6919" width="14.6640625" style="1" customWidth="1"/>
    <col min="6920" max="6920" width="15.6640625" style="1" customWidth="1"/>
    <col min="6921" max="6921" width="7.9140625" style="1" customWidth="1"/>
    <col min="6922" max="6922" width="14.6640625" style="1" customWidth="1"/>
    <col min="6923" max="6923" width="10.5" style="1" customWidth="1"/>
    <col min="6924" max="6924" width="12.9140625" style="1" customWidth="1"/>
    <col min="6925" max="6927" width="10.5" style="1" customWidth="1"/>
    <col min="6928" max="6928" width="13" style="1" customWidth="1"/>
    <col min="6929" max="6929" width="10.5" style="1" customWidth="1"/>
    <col min="6930" max="6931" width="10" style="1" customWidth="1"/>
    <col min="6932" max="7170" width="8.6640625" style="1"/>
    <col min="7171" max="7171" width="4" style="1" customWidth="1"/>
    <col min="7172" max="7172" width="5.5" style="1" customWidth="1"/>
    <col min="7173" max="7173" width="6.4140625" style="1" customWidth="1"/>
    <col min="7174" max="7174" width="4.4140625" style="1" customWidth="1"/>
    <col min="7175" max="7175" width="14.6640625" style="1" customWidth="1"/>
    <col min="7176" max="7176" width="15.6640625" style="1" customWidth="1"/>
    <col min="7177" max="7177" width="7.9140625" style="1" customWidth="1"/>
    <col min="7178" max="7178" width="14.6640625" style="1" customWidth="1"/>
    <col min="7179" max="7179" width="10.5" style="1" customWidth="1"/>
    <col min="7180" max="7180" width="12.9140625" style="1" customWidth="1"/>
    <col min="7181" max="7183" width="10.5" style="1" customWidth="1"/>
    <col min="7184" max="7184" width="13" style="1" customWidth="1"/>
    <col min="7185" max="7185" width="10.5" style="1" customWidth="1"/>
    <col min="7186" max="7187" width="10" style="1" customWidth="1"/>
    <col min="7188" max="7426" width="8.6640625" style="1"/>
    <col min="7427" max="7427" width="4" style="1" customWidth="1"/>
    <col min="7428" max="7428" width="5.5" style="1" customWidth="1"/>
    <col min="7429" max="7429" width="6.4140625" style="1" customWidth="1"/>
    <col min="7430" max="7430" width="4.4140625" style="1" customWidth="1"/>
    <col min="7431" max="7431" width="14.6640625" style="1" customWidth="1"/>
    <col min="7432" max="7432" width="15.6640625" style="1" customWidth="1"/>
    <col min="7433" max="7433" width="7.9140625" style="1" customWidth="1"/>
    <col min="7434" max="7434" width="14.6640625" style="1" customWidth="1"/>
    <col min="7435" max="7435" width="10.5" style="1" customWidth="1"/>
    <col min="7436" max="7436" width="12.9140625" style="1" customWidth="1"/>
    <col min="7437" max="7439" width="10.5" style="1" customWidth="1"/>
    <col min="7440" max="7440" width="13" style="1" customWidth="1"/>
    <col min="7441" max="7441" width="10.5" style="1" customWidth="1"/>
    <col min="7442" max="7443" width="10" style="1" customWidth="1"/>
    <col min="7444" max="7682" width="8.6640625" style="1"/>
    <col min="7683" max="7683" width="4" style="1" customWidth="1"/>
    <col min="7684" max="7684" width="5.5" style="1" customWidth="1"/>
    <col min="7685" max="7685" width="6.4140625" style="1" customWidth="1"/>
    <col min="7686" max="7686" width="4.4140625" style="1" customWidth="1"/>
    <col min="7687" max="7687" width="14.6640625" style="1" customWidth="1"/>
    <col min="7688" max="7688" width="15.6640625" style="1" customWidth="1"/>
    <col min="7689" max="7689" width="7.9140625" style="1" customWidth="1"/>
    <col min="7690" max="7690" width="14.6640625" style="1" customWidth="1"/>
    <col min="7691" max="7691" width="10.5" style="1" customWidth="1"/>
    <col min="7692" max="7692" width="12.9140625" style="1" customWidth="1"/>
    <col min="7693" max="7695" width="10.5" style="1" customWidth="1"/>
    <col min="7696" max="7696" width="13" style="1" customWidth="1"/>
    <col min="7697" max="7697" width="10.5" style="1" customWidth="1"/>
    <col min="7698" max="7699" width="10" style="1" customWidth="1"/>
    <col min="7700" max="7938" width="8.6640625" style="1"/>
    <col min="7939" max="7939" width="4" style="1" customWidth="1"/>
    <col min="7940" max="7940" width="5.5" style="1" customWidth="1"/>
    <col min="7941" max="7941" width="6.4140625" style="1" customWidth="1"/>
    <col min="7942" max="7942" width="4.4140625" style="1" customWidth="1"/>
    <col min="7943" max="7943" width="14.6640625" style="1" customWidth="1"/>
    <col min="7944" max="7944" width="15.6640625" style="1" customWidth="1"/>
    <col min="7945" max="7945" width="7.9140625" style="1" customWidth="1"/>
    <col min="7946" max="7946" width="14.6640625" style="1" customWidth="1"/>
    <col min="7947" max="7947" width="10.5" style="1" customWidth="1"/>
    <col min="7948" max="7948" width="12.9140625" style="1" customWidth="1"/>
    <col min="7949" max="7951" width="10.5" style="1" customWidth="1"/>
    <col min="7952" max="7952" width="13" style="1" customWidth="1"/>
    <col min="7953" max="7953" width="10.5" style="1" customWidth="1"/>
    <col min="7954" max="7955" width="10" style="1" customWidth="1"/>
    <col min="7956" max="8194" width="8.6640625" style="1"/>
    <col min="8195" max="8195" width="4" style="1" customWidth="1"/>
    <col min="8196" max="8196" width="5.5" style="1" customWidth="1"/>
    <col min="8197" max="8197" width="6.4140625" style="1" customWidth="1"/>
    <col min="8198" max="8198" width="4.4140625" style="1" customWidth="1"/>
    <col min="8199" max="8199" width="14.6640625" style="1" customWidth="1"/>
    <col min="8200" max="8200" width="15.6640625" style="1" customWidth="1"/>
    <col min="8201" max="8201" width="7.9140625" style="1" customWidth="1"/>
    <col min="8202" max="8202" width="14.6640625" style="1" customWidth="1"/>
    <col min="8203" max="8203" width="10.5" style="1" customWidth="1"/>
    <col min="8204" max="8204" width="12.9140625" style="1" customWidth="1"/>
    <col min="8205" max="8207" width="10.5" style="1" customWidth="1"/>
    <col min="8208" max="8208" width="13" style="1" customWidth="1"/>
    <col min="8209" max="8209" width="10.5" style="1" customWidth="1"/>
    <col min="8210" max="8211" width="10" style="1" customWidth="1"/>
    <col min="8212" max="8450" width="8.6640625" style="1"/>
    <col min="8451" max="8451" width="4" style="1" customWidth="1"/>
    <col min="8452" max="8452" width="5.5" style="1" customWidth="1"/>
    <col min="8453" max="8453" width="6.4140625" style="1" customWidth="1"/>
    <col min="8454" max="8454" width="4.4140625" style="1" customWidth="1"/>
    <col min="8455" max="8455" width="14.6640625" style="1" customWidth="1"/>
    <col min="8456" max="8456" width="15.6640625" style="1" customWidth="1"/>
    <col min="8457" max="8457" width="7.9140625" style="1" customWidth="1"/>
    <col min="8458" max="8458" width="14.6640625" style="1" customWidth="1"/>
    <col min="8459" max="8459" width="10.5" style="1" customWidth="1"/>
    <col min="8460" max="8460" width="12.9140625" style="1" customWidth="1"/>
    <col min="8461" max="8463" width="10.5" style="1" customWidth="1"/>
    <col min="8464" max="8464" width="13" style="1" customWidth="1"/>
    <col min="8465" max="8465" width="10.5" style="1" customWidth="1"/>
    <col min="8466" max="8467" width="10" style="1" customWidth="1"/>
    <col min="8468" max="8706" width="8.6640625" style="1"/>
    <col min="8707" max="8707" width="4" style="1" customWidth="1"/>
    <col min="8708" max="8708" width="5.5" style="1" customWidth="1"/>
    <col min="8709" max="8709" width="6.4140625" style="1" customWidth="1"/>
    <col min="8710" max="8710" width="4.4140625" style="1" customWidth="1"/>
    <col min="8711" max="8711" width="14.6640625" style="1" customWidth="1"/>
    <col min="8712" max="8712" width="15.6640625" style="1" customWidth="1"/>
    <col min="8713" max="8713" width="7.9140625" style="1" customWidth="1"/>
    <col min="8714" max="8714" width="14.6640625" style="1" customWidth="1"/>
    <col min="8715" max="8715" width="10.5" style="1" customWidth="1"/>
    <col min="8716" max="8716" width="12.9140625" style="1" customWidth="1"/>
    <col min="8717" max="8719" width="10.5" style="1" customWidth="1"/>
    <col min="8720" max="8720" width="13" style="1" customWidth="1"/>
    <col min="8721" max="8721" width="10.5" style="1" customWidth="1"/>
    <col min="8722" max="8723" width="10" style="1" customWidth="1"/>
    <col min="8724" max="8962" width="8.6640625" style="1"/>
    <col min="8963" max="8963" width="4" style="1" customWidth="1"/>
    <col min="8964" max="8964" width="5.5" style="1" customWidth="1"/>
    <col min="8965" max="8965" width="6.4140625" style="1" customWidth="1"/>
    <col min="8966" max="8966" width="4.4140625" style="1" customWidth="1"/>
    <col min="8967" max="8967" width="14.6640625" style="1" customWidth="1"/>
    <col min="8968" max="8968" width="15.6640625" style="1" customWidth="1"/>
    <col min="8969" max="8969" width="7.9140625" style="1" customWidth="1"/>
    <col min="8970" max="8970" width="14.6640625" style="1" customWidth="1"/>
    <col min="8971" max="8971" width="10.5" style="1" customWidth="1"/>
    <col min="8972" max="8972" width="12.9140625" style="1" customWidth="1"/>
    <col min="8973" max="8975" width="10.5" style="1" customWidth="1"/>
    <col min="8976" max="8976" width="13" style="1" customWidth="1"/>
    <col min="8977" max="8977" width="10.5" style="1" customWidth="1"/>
    <col min="8978" max="8979" width="10" style="1" customWidth="1"/>
    <col min="8980" max="9218" width="8.6640625" style="1"/>
    <col min="9219" max="9219" width="4" style="1" customWidth="1"/>
    <col min="9220" max="9220" width="5.5" style="1" customWidth="1"/>
    <col min="9221" max="9221" width="6.4140625" style="1" customWidth="1"/>
    <col min="9222" max="9222" width="4.4140625" style="1" customWidth="1"/>
    <col min="9223" max="9223" width="14.6640625" style="1" customWidth="1"/>
    <col min="9224" max="9224" width="15.6640625" style="1" customWidth="1"/>
    <col min="9225" max="9225" width="7.9140625" style="1" customWidth="1"/>
    <col min="9226" max="9226" width="14.6640625" style="1" customWidth="1"/>
    <col min="9227" max="9227" width="10.5" style="1" customWidth="1"/>
    <col min="9228" max="9228" width="12.9140625" style="1" customWidth="1"/>
    <col min="9229" max="9231" width="10.5" style="1" customWidth="1"/>
    <col min="9232" max="9232" width="13" style="1" customWidth="1"/>
    <col min="9233" max="9233" width="10.5" style="1" customWidth="1"/>
    <col min="9234" max="9235" width="10" style="1" customWidth="1"/>
    <col min="9236" max="9474" width="8.6640625" style="1"/>
    <col min="9475" max="9475" width="4" style="1" customWidth="1"/>
    <col min="9476" max="9476" width="5.5" style="1" customWidth="1"/>
    <col min="9477" max="9477" width="6.4140625" style="1" customWidth="1"/>
    <col min="9478" max="9478" width="4.4140625" style="1" customWidth="1"/>
    <col min="9479" max="9479" width="14.6640625" style="1" customWidth="1"/>
    <col min="9480" max="9480" width="15.6640625" style="1" customWidth="1"/>
    <col min="9481" max="9481" width="7.9140625" style="1" customWidth="1"/>
    <col min="9482" max="9482" width="14.6640625" style="1" customWidth="1"/>
    <col min="9483" max="9483" width="10.5" style="1" customWidth="1"/>
    <col min="9484" max="9484" width="12.9140625" style="1" customWidth="1"/>
    <col min="9485" max="9487" width="10.5" style="1" customWidth="1"/>
    <col min="9488" max="9488" width="13" style="1" customWidth="1"/>
    <col min="9489" max="9489" width="10.5" style="1" customWidth="1"/>
    <col min="9490" max="9491" width="10" style="1" customWidth="1"/>
    <col min="9492" max="9730" width="8.6640625" style="1"/>
    <col min="9731" max="9731" width="4" style="1" customWidth="1"/>
    <col min="9732" max="9732" width="5.5" style="1" customWidth="1"/>
    <col min="9733" max="9733" width="6.4140625" style="1" customWidth="1"/>
    <col min="9734" max="9734" width="4.4140625" style="1" customWidth="1"/>
    <col min="9735" max="9735" width="14.6640625" style="1" customWidth="1"/>
    <col min="9736" max="9736" width="15.6640625" style="1" customWidth="1"/>
    <col min="9737" max="9737" width="7.9140625" style="1" customWidth="1"/>
    <col min="9738" max="9738" width="14.6640625" style="1" customWidth="1"/>
    <col min="9739" max="9739" width="10.5" style="1" customWidth="1"/>
    <col min="9740" max="9740" width="12.9140625" style="1" customWidth="1"/>
    <col min="9741" max="9743" width="10.5" style="1" customWidth="1"/>
    <col min="9744" max="9744" width="13" style="1" customWidth="1"/>
    <col min="9745" max="9745" width="10.5" style="1" customWidth="1"/>
    <col min="9746" max="9747" width="10" style="1" customWidth="1"/>
    <col min="9748" max="9986" width="8.6640625" style="1"/>
    <col min="9987" max="9987" width="4" style="1" customWidth="1"/>
    <col min="9988" max="9988" width="5.5" style="1" customWidth="1"/>
    <col min="9989" max="9989" width="6.4140625" style="1" customWidth="1"/>
    <col min="9990" max="9990" width="4.4140625" style="1" customWidth="1"/>
    <col min="9991" max="9991" width="14.6640625" style="1" customWidth="1"/>
    <col min="9992" max="9992" width="15.6640625" style="1" customWidth="1"/>
    <col min="9993" max="9993" width="7.9140625" style="1" customWidth="1"/>
    <col min="9994" max="9994" width="14.6640625" style="1" customWidth="1"/>
    <col min="9995" max="9995" width="10.5" style="1" customWidth="1"/>
    <col min="9996" max="9996" width="12.9140625" style="1" customWidth="1"/>
    <col min="9997" max="9999" width="10.5" style="1" customWidth="1"/>
    <col min="10000" max="10000" width="13" style="1" customWidth="1"/>
    <col min="10001" max="10001" width="10.5" style="1" customWidth="1"/>
    <col min="10002" max="10003" width="10" style="1" customWidth="1"/>
    <col min="10004" max="10242" width="8.6640625" style="1"/>
    <col min="10243" max="10243" width="4" style="1" customWidth="1"/>
    <col min="10244" max="10244" width="5.5" style="1" customWidth="1"/>
    <col min="10245" max="10245" width="6.4140625" style="1" customWidth="1"/>
    <col min="10246" max="10246" width="4.4140625" style="1" customWidth="1"/>
    <col min="10247" max="10247" width="14.6640625" style="1" customWidth="1"/>
    <col min="10248" max="10248" width="15.6640625" style="1" customWidth="1"/>
    <col min="10249" max="10249" width="7.9140625" style="1" customWidth="1"/>
    <col min="10250" max="10250" width="14.6640625" style="1" customWidth="1"/>
    <col min="10251" max="10251" width="10.5" style="1" customWidth="1"/>
    <col min="10252" max="10252" width="12.9140625" style="1" customWidth="1"/>
    <col min="10253" max="10255" width="10.5" style="1" customWidth="1"/>
    <col min="10256" max="10256" width="13" style="1" customWidth="1"/>
    <col min="10257" max="10257" width="10.5" style="1" customWidth="1"/>
    <col min="10258" max="10259" width="10" style="1" customWidth="1"/>
    <col min="10260" max="10498" width="8.6640625" style="1"/>
    <col min="10499" max="10499" width="4" style="1" customWidth="1"/>
    <col min="10500" max="10500" width="5.5" style="1" customWidth="1"/>
    <col min="10501" max="10501" width="6.4140625" style="1" customWidth="1"/>
    <col min="10502" max="10502" width="4.4140625" style="1" customWidth="1"/>
    <col min="10503" max="10503" width="14.6640625" style="1" customWidth="1"/>
    <col min="10504" max="10504" width="15.6640625" style="1" customWidth="1"/>
    <col min="10505" max="10505" width="7.9140625" style="1" customWidth="1"/>
    <col min="10506" max="10506" width="14.6640625" style="1" customWidth="1"/>
    <col min="10507" max="10507" width="10.5" style="1" customWidth="1"/>
    <col min="10508" max="10508" width="12.9140625" style="1" customWidth="1"/>
    <col min="10509" max="10511" width="10.5" style="1" customWidth="1"/>
    <col min="10512" max="10512" width="13" style="1" customWidth="1"/>
    <col min="10513" max="10513" width="10.5" style="1" customWidth="1"/>
    <col min="10514" max="10515" width="10" style="1" customWidth="1"/>
    <col min="10516" max="10754" width="8.6640625" style="1"/>
    <col min="10755" max="10755" width="4" style="1" customWidth="1"/>
    <col min="10756" max="10756" width="5.5" style="1" customWidth="1"/>
    <col min="10757" max="10757" width="6.4140625" style="1" customWidth="1"/>
    <col min="10758" max="10758" width="4.4140625" style="1" customWidth="1"/>
    <col min="10759" max="10759" width="14.6640625" style="1" customWidth="1"/>
    <col min="10760" max="10760" width="15.6640625" style="1" customWidth="1"/>
    <col min="10761" max="10761" width="7.9140625" style="1" customWidth="1"/>
    <col min="10762" max="10762" width="14.6640625" style="1" customWidth="1"/>
    <col min="10763" max="10763" width="10.5" style="1" customWidth="1"/>
    <col min="10764" max="10764" width="12.9140625" style="1" customWidth="1"/>
    <col min="10765" max="10767" width="10.5" style="1" customWidth="1"/>
    <col min="10768" max="10768" width="13" style="1" customWidth="1"/>
    <col min="10769" max="10769" width="10.5" style="1" customWidth="1"/>
    <col min="10770" max="10771" width="10" style="1" customWidth="1"/>
    <col min="10772" max="11010" width="8.6640625" style="1"/>
    <col min="11011" max="11011" width="4" style="1" customWidth="1"/>
    <col min="11012" max="11012" width="5.5" style="1" customWidth="1"/>
    <col min="11013" max="11013" width="6.4140625" style="1" customWidth="1"/>
    <col min="11014" max="11014" width="4.4140625" style="1" customWidth="1"/>
    <col min="11015" max="11015" width="14.6640625" style="1" customWidth="1"/>
    <col min="11016" max="11016" width="15.6640625" style="1" customWidth="1"/>
    <col min="11017" max="11017" width="7.9140625" style="1" customWidth="1"/>
    <col min="11018" max="11018" width="14.6640625" style="1" customWidth="1"/>
    <col min="11019" max="11019" width="10.5" style="1" customWidth="1"/>
    <col min="11020" max="11020" width="12.9140625" style="1" customWidth="1"/>
    <col min="11021" max="11023" width="10.5" style="1" customWidth="1"/>
    <col min="11024" max="11024" width="13" style="1" customWidth="1"/>
    <col min="11025" max="11025" width="10.5" style="1" customWidth="1"/>
    <col min="11026" max="11027" width="10" style="1" customWidth="1"/>
    <col min="11028" max="11266" width="8.6640625" style="1"/>
    <col min="11267" max="11267" width="4" style="1" customWidth="1"/>
    <col min="11268" max="11268" width="5.5" style="1" customWidth="1"/>
    <col min="11269" max="11269" width="6.4140625" style="1" customWidth="1"/>
    <col min="11270" max="11270" width="4.4140625" style="1" customWidth="1"/>
    <col min="11271" max="11271" width="14.6640625" style="1" customWidth="1"/>
    <col min="11272" max="11272" width="15.6640625" style="1" customWidth="1"/>
    <col min="11273" max="11273" width="7.9140625" style="1" customWidth="1"/>
    <col min="11274" max="11274" width="14.6640625" style="1" customWidth="1"/>
    <col min="11275" max="11275" width="10.5" style="1" customWidth="1"/>
    <col min="11276" max="11276" width="12.9140625" style="1" customWidth="1"/>
    <col min="11277" max="11279" width="10.5" style="1" customWidth="1"/>
    <col min="11280" max="11280" width="13" style="1" customWidth="1"/>
    <col min="11281" max="11281" width="10.5" style="1" customWidth="1"/>
    <col min="11282" max="11283" width="10" style="1" customWidth="1"/>
    <col min="11284" max="11522" width="8.6640625" style="1"/>
    <col min="11523" max="11523" width="4" style="1" customWidth="1"/>
    <col min="11524" max="11524" width="5.5" style="1" customWidth="1"/>
    <col min="11525" max="11525" width="6.4140625" style="1" customWidth="1"/>
    <col min="11526" max="11526" width="4.4140625" style="1" customWidth="1"/>
    <col min="11527" max="11527" width="14.6640625" style="1" customWidth="1"/>
    <col min="11528" max="11528" width="15.6640625" style="1" customWidth="1"/>
    <col min="11529" max="11529" width="7.9140625" style="1" customWidth="1"/>
    <col min="11530" max="11530" width="14.6640625" style="1" customWidth="1"/>
    <col min="11531" max="11531" width="10.5" style="1" customWidth="1"/>
    <col min="11532" max="11532" width="12.9140625" style="1" customWidth="1"/>
    <col min="11533" max="11535" width="10.5" style="1" customWidth="1"/>
    <col min="11536" max="11536" width="13" style="1" customWidth="1"/>
    <col min="11537" max="11537" width="10.5" style="1" customWidth="1"/>
    <col min="11538" max="11539" width="10" style="1" customWidth="1"/>
    <col min="11540" max="11778" width="8.6640625" style="1"/>
    <col min="11779" max="11779" width="4" style="1" customWidth="1"/>
    <col min="11780" max="11780" width="5.5" style="1" customWidth="1"/>
    <col min="11781" max="11781" width="6.4140625" style="1" customWidth="1"/>
    <col min="11782" max="11782" width="4.4140625" style="1" customWidth="1"/>
    <col min="11783" max="11783" width="14.6640625" style="1" customWidth="1"/>
    <col min="11784" max="11784" width="15.6640625" style="1" customWidth="1"/>
    <col min="11785" max="11785" width="7.9140625" style="1" customWidth="1"/>
    <col min="11786" max="11786" width="14.6640625" style="1" customWidth="1"/>
    <col min="11787" max="11787" width="10.5" style="1" customWidth="1"/>
    <col min="11788" max="11788" width="12.9140625" style="1" customWidth="1"/>
    <col min="11789" max="11791" width="10.5" style="1" customWidth="1"/>
    <col min="11792" max="11792" width="13" style="1" customWidth="1"/>
    <col min="11793" max="11793" width="10.5" style="1" customWidth="1"/>
    <col min="11794" max="11795" width="10" style="1" customWidth="1"/>
    <col min="11796" max="12034" width="8.6640625" style="1"/>
    <col min="12035" max="12035" width="4" style="1" customWidth="1"/>
    <col min="12036" max="12036" width="5.5" style="1" customWidth="1"/>
    <col min="12037" max="12037" width="6.4140625" style="1" customWidth="1"/>
    <col min="12038" max="12038" width="4.4140625" style="1" customWidth="1"/>
    <col min="12039" max="12039" width="14.6640625" style="1" customWidth="1"/>
    <col min="12040" max="12040" width="15.6640625" style="1" customWidth="1"/>
    <col min="12041" max="12041" width="7.9140625" style="1" customWidth="1"/>
    <col min="12042" max="12042" width="14.6640625" style="1" customWidth="1"/>
    <col min="12043" max="12043" width="10.5" style="1" customWidth="1"/>
    <col min="12044" max="12044" width="12.9140625" style="1" customWidth="1"/>
    <col min="12045" max="12047" width="10.5" style="1" customWidth="1"/>
    <col min="12048" max="12048" width="13" style="1" customWidth="1"/>
    <col min="12049" max="12049" width="10.5" style="1" customWidth="1"/>
    <col min="12050" max="12051" width="10" style="1" customWidth="1"/>
    <col min="12052" max="12290" width="8.6640625" style="1"/>
    <col min="12291" max="12291" width="4" style="1" customWidth="1"/>
    <col min="12292" max="12292" width="5.5" style="1" customWidth="1"/>
    <col min="12293" max="12293" width="6.4140625" style="1" customWidth="1"/>
    <col min="12294" max="12294" width="4.4140625" style="1" customWidth="1"/>
    <col min="12295" max="12295" width="14.6640625" style="1" customWidth="1"/>
    <col min="12296" max="12296" width="15.6640625" style="1" customWidth="1"/>
    <col min="12297" max="12297" width="7.9140625" style="1" customWidth="1"/>
    <col min="12298" max="12298" width="14.6640625" style="1" customWidth="1"/>
    <col min="12299" max="12299" width="10.5" style="1" customWidth="1"/>
    <col min="12300" max="12300" width="12.9140625" style="1" customWidth="1"/>
    <col min="12301" max="12303" width="10.5" style="1" customWidth="1"/>
    <col min="12304" max="12304" width="13" style="1" customWidth="1"/>
    <col min="12305" max="12305" width="10.5" style="1" customWidth="1"/>
    <col min="12306" max="12307" width="10" style="1" customWidth="1"/>
    <col min="12308" max="12546" width="8.6640625" style="1"/>
    <col min="12547" max="12547" width="4" style="1" customWidth="1"/>
    <col min="12548" max="12548" width="5.5" style="1" customWidth="1"/>
    <col min="12549" max="12549" width="6.4140625" style="1" customWidth="1"/>
    <col min="12550" max="12550" width="4.4140625" style="1" customWidth="1"/>
    <col min="12551" max="12551" width="14.6640625" style="1" customWidth="1"/>
    <col min="12552" max="12552" width="15.6640625" style="1" customWidth="1"/>
    <col min="12553" max="12553" width="7.9140625" style="1" customWidth="1"/>
    <col min="12554" max="12554" width="14.6640625" style="1" customWidth="1"/>
    <col min="12555" max="12555" width="10.5" style="1" customWidth="1"/>
    <col min="12556" max="12556" width="12.9140625" style="1" customWidth="1"/>
    <col min="12557" max="12559" width="10.5" style="1" customWidth="1"/>
    <col min="12560" max="12560" width="13" style="1" customWidth="1"/>
    <col min="12561" max="12561" width="10.5" style="1" customWidth="1"/>
    <col min="12562" max="12563" width="10" style="1" customWidth="1"/>
    <col min="12564" max="12802" width="8.6640625" style="1"/>
    <col min="12803" max="12803" width="4" style="1" customWidth="1"/>
    <col min="12804" max="12804" width="5.5" style="1" customWidth="1"/>
    <col min="12805" max="12805" width="6.4140625" style="1" customWidth="1"/>
    <col min="12806" max="12806" width="4.4140625" style="1" customWidth="1"/>
    <col min="12807" max="12807" width="14.6640625" style="1" customWidth="1"/>
    <col min="12808" max="12808" width="15.6640625" style="1" customWidth="1"/>
    <col min="12809" max="12809" width="7.9140625" style="1" customWidth="1"/>
    <col min="12810" max="12810" width="14.6640625" style="1" customWidth="1"/>
    <col min="12811" max="12811" width="10.5" style="1" customWidth="1"/>
    <col min="12812" max="12812" width="12.9140625" style="1" customWidth="1"/>
    <col min="12813" max="12815" width="10.5" style="1" customWidth="1"/>
    <col min="12816" max="12816" width="13" style="1" customWidth="1"/>
    <col min="12817" max="12817" width="10.5" style="1" customWidth="1"/>
    <col min="12818" max="12819" width="10" style="1" customWidth="1"/>
    <col min="12820" max="13058" width="8.6640625" style="1"/>
    <col min="13059" max="13059" width="4" style="1" customWidth="1"/>
    <col min="13060" max="13060" width="5.5" style="1" customWidth="1"/>
    <col min="13061" max="13061" width="6.4140625" style="1" customWidth="1"/>
    <col min="13062" max="13062" width="4.4140625" style="1" customWidth="1"/>
    <col min="13063" max="13063" width="14.6640625" style="1" customWidth="1"/>
    <col min="13064" max="13064" width="15.6640625" style="1" customWidth="1"/>
    <col min="13065" max="13065" width="7.9140625" style="1" customWidth="1"/>
    <col min="13066" max="13066" width="14.6640625" style="1" customWidth="1"/>
    <col min="13067" max="13067" width="10.5" style="1" customWidth="1"/>
    <col min="13068" max="13068" width="12.9140625" style="1" customWidth="1"/>
    <col min="13069" max="13071" width="10.5" style="1" customWidth="1"/>
    <col min="13072" max="13072" width="13" style="1" customWidth="1"/>
    <col min="13073" max="13073" width="10.5" style="1" customWidth="1"/>
    <col min="13074" max="13075" width="10" style="1" customWidth="1"/>
    <col min="13076" max="13314" width="8.6640625" style="1"/>
    <col min="13315" max="13315" width="4" style="1" customWidth="1"/>
    <col min="13316" max="13316" width="5.5" style="1" customWidth="1"/>
    <col min="13317" max="13317" width="6.4140625" style="1" customWidth="1"/>
    <col min="13318" max="13318" width="4.4140625" style="1" customWidth="1"/>
    <col min="13319" max="13319" width="14.6640625" style="1" customWidth="1"/>
    <col min="13320" max="13320" width="15.6640625" style="1" customWidth="1"/>
    <col min="13321" max="13321" width="7.9140625" style="1" customWidth="1"/>
    <col min="13322" max="13322" width="14.6640625" style="1" customWidth="1"/>
    <col min="13323" max="13323" width="10.5" style="1" customWidth="1"/>
    <col min="13324" max="13324" width="12.9140625" style="1" customWidth="1"/>
    <col min="13325" max="13327" width="10.5" style="1" customWidth="1"/>
    <col min="13328" max="13328" width="13" style="1" customWidth="1"/>
    <col min="13329" max="13329" width="10.5" style="1" customWidth="1"/>
    <col min="13330" max="13331" width="10" style="1" customWidth="1"/>
    <col min="13332" max="13570" width="8.6640625" style="1"/>
    <col min="13571" max="13571" width="4" style="1" customWidth="1"/>
    <col min="13572" max="13572" width="5.5" style="1" customWidth="1"/>
    <col min="13573" max="13573" width="6.4140625" style="1" customWidth="1"/>
    <col min="13574" max="13574" width="4.4140625" style="1" customWidth="1"/>
    <col min="13575" max="13575" width="14.6640625" style="1" customWidth="1"/>
    <col min="13576" max="13576" width="15.6640625" style="1" customWidth="1"/>
    <col min="13577" max="13577" width="7.9140625" style="1" customWidth="1"/>
    <col min="13578" max="13578" width="14.6640625" style="1" customWidth="1"/>
    <col min="13579" max="13579" width="10.5" style="1" customWidth="1"/>
    <col min="13580" max="13580" width="12.9140625" style="1" customWidth="1"/>
    <col min="13581" max="13583" width="10.5" style="1" customWidth="1"/>
    <col min="13584" max="13584" width="13" style="1" customWidth="1"/>
    <col min="13585" max="13585" width="10.5" style="1" customWidth="1"/>
    <col min="13586" max="13587" width="10" style="1" customWidth="1"/>
    <col min="13588" max="13826" width="8.6640625" style="1"/>
    <col min="13827" max="13827" width="4" style="1" customWidth="1"/>
    <col min="13828" max="13828" width="5.5" style="1" customWidth="1"/>
    <col min="13829" max="13829" width="6.4140625" style="1" customWidth="1"/>
    <col min="13830" max="13830" width="4.4140625" style="1" customWidth="1"/>
    <col min="13831" max="13831" width="14.6640625" style="1" customWidth="1"/>
    <col min="13832" max="13832" width="15.6640625" style="1" customWidth="1"/>
    <col min="13833" max="13833" width="7.9140625" style="1" customWidth="1"/>
    <col min="13834" max="13834" width="14.6640625" style="1" customWidth="1"/>
    <col min="13835" max="13835" width="10.5" style="1" customWidth="1"/>
    <col min="13836" max="13836" width="12.9140625" style="1" customWidth="1"/>
    <col min="13837" max="13839" width="10.5" style="1" customWidth="1"/>
    <col min="13840" max="13840" width="13" style="1" customWidth="1"/>
    <col min="13841" max="13841" width="10.5" style="1" customWidth="1"/>
    <col min="13842" max="13843" width="10" style="1" customWidth="1"/>
    <col min="13844" max="14082" width="8.6640625" style="1"/>
    <col min="14083" max="14083" width="4" style="1" customWidth="1"/>
    <col min="14084" max="14084" width="5.5" style="1" customWidth="1"/>
    <col min="14085" max="14085" width="6.4140625" style="1" customWidth="1"/>
    <col min="14086" max="14086" width="4.4140625" style="1" customWidth="1"/>
    <col min="14087" max="14087" width="14.6640625" style="1" customWidth="1"/>
    <col min="14088" max="14088" width="15.6640625" style="1" customWidth="1"/>
    <col min="14089" max="14089" width="7.9140625" style="1" customWidth="1"/>
    <col min="14090" max="14090" width="14.6640625" style="1" customWidth="1"/>
    <col min="14091" max="14091" width="10.5" style="1" customWidth="1"/>
    <col min="14092" max="14092" width="12.9140625" style="1" customWidth="1"/>
    <col min="14093" max="14095" width="10.5" style="1" customWidth="1"/>
    <col min="14096" max="14096" width="13" style="1" customWidth="1"/>
    <col min="14097" max="14097" width="10.5" style="1" customWidth="1"/>
    <col min="14098" max="14099" width="10" style="1" customWidth="1"/>
    <col min="14100" max="14338" width="8.6640625" style="1"/>
    <col min="14339" max="14339" width="4" style="1" customWidth="1"/>
    <col min="14340" max="14340" width="5.5" style="1" customWidth="1"/>
    <col min="14341" max="14341" width="6.4140625" style="1" customWidth="1"/>
    <col min="14342" max="14342" width="4.4140625" style="1" customWidth="1"/>
    <col min="14343" max="14343" width="14.6640625" style="1" customWidth="1"/>
    <col min="14344" max="14344" width="15.6640625" style="1" customWidth="1"/>
    <col min="14345" max="14345" width="7.9140625" style="1" customWidth="1"/>
    <col min="14346" max="14346" width="14.6640625" style="1" customWidth="1"/>
    <col min="14347" max="14347" width="10.5" style="1" customWidth="1"/>
    <col min="14348" max="14348" width="12.9140625" style="1" customWidth="1"/>
    <col min="14349" max="14351" width="10.5" style="1" customWidth="1"/>
    <col min="14352" max="14352" width="13" style="1" customWidth="1"/>
    <col min="14353" max="14353" width="10.5" style="1" customWidth="1"/>
    <col min="14354" max="14355" width="10" style="1" customWidth="1"/>
    <col min="14356" max="14594" width="8.6640625" style="1"/>
    <col min="14595" max="14595" width="4" style="1" customWidth="1"/>
    <col min="14596" max="14596" width="5.5" style="1" customWidth="1"/>
    <col min="14597" max="14597" width="6.4140625" style="1" customWidth="1"/>
    <col min="14598" max="14598" width="4.4140625" style="1" customWidth="1"/>
    <col min="14599" max="14599" width="14.6640625" style="1" customWidth="1"/>
    <col min="14600" max="14600" width="15.6640625" style="1" customWidth="1"/>
    <col min="14601" max="14601" width="7.9140625" style="1" customWidth="1"/>
    <col min="14602" max="14602" width="14.6640625" style="1" customWidth="1"/>
    <col min="14603" max="14603" width="10.5" style="1" customWidth="1"/>
    <col min="14604" max="14604" width="12.9140625" style="1" customWidth="1"/>
    <col min="14605" max="14607" width="10.5" style="1" customWidth="1"/>
    <col min="14608" max="14608" width="13" style="1" customWidth="1"/>
    <col min="14609" max="14609" width="10.5" style="1" customWidth="1"/>
    <col min="14610" max="14611" width="10" style="1" customWidth="1"/>
    <col min="14612" max="14850" width="8.6640625" style="1"/>
    <col min="14851" max="14851" width="4" style="1" customWidth="1"/>
    <col min="14852" max="14852" width="5.5" style="1" customWidth="1"/>
    <col min="14853" max="14853" width="6.4140625" style="1" customWidth="1"/>
    <col min="14854" max="14854" width="4.4140625" style="1" customWidth="1"/>
    <col min="14855" max="14855" width="14.6640625" style="1" customWidth="1"/>
    <col min="14856" max="14856" width="15.6640625" style="1" customWidth="1"/>
    <col min="14857" max="14857" width="7.9140625" style="1" customWidth="1"/>
    <col min="14858" max="14858" width="14.6640625" style="1" customWidth="1"/>
    <col min="14859" max="14859" width="10.5" style="1" customWidth="1"/>
    <col min="14860" max="14860" width="12.9140625" style="1" customWidth="1"/>
    <col min="14861" max="14863" width="10.5" style="1" customWidth="1"/>
    <col min="14864" max="14864" width="13" style="1" customWidth="1"/>
    <col min="14865" max="14865" width="10.5" style="1" customWidth="1"/>
    <col min="14866" max="14867" width="10" style="1" customWidth="1"/>
    <col min="14868" max="15106" width="8.6640625" style="1"/>
    <col min="15107" max="15107" width="4" style="1" customWidth="1"/>
    <col min="15108" max="15108" width="5.5" style="1" customWidth="1"/>
    <col min="15109" max="15109" width="6.4140625" style="1" customWidth="1"/>
    <col min="15110" max="15110" width="4.4140625" style="1" customWidth="1"/>
    <col min="15111" max="15111" width="14.6640625" style="1" customWidth="1"/>
    <col min="15112" max="15112" width="15.6640625" style="1" customWidth="1"/>
    <col min="15113" max="15113" width="7.9140625" style="1" customWidth="1"/>
    <col min="15114" max="15114" width="14.6640625" style="1" customWidth="1"/>
    <col min="15115" max="15115" width="10.5" style="1" customWidth="1"/>
    <col min="15116" max="15116" width="12.9140625" style="1" customWidth="1"/>
    <col min="15117" max="15119" width="10.5" style="1" customWidth="1"/>
    <col min="15120" max="15120" width="13" style="1" customWidth="1"/>
    <col min="15121" max="15121" width="10.5" style="1" customWidth="1"/>
    <col min="15122" max="15123" width="10" style="1" customWidth="1"/>
    <col min="15124" max="15362" width="8.6640625" style="1"/>
    <col min="15363" max="15363" width="4" style="1" customWidth="1"/>
    <col min="15364" max="15364" width="5.5" style="1" customWidth="1"/>
    <col min="15365" max="15365" width="6.4140625" style="1" customWidth="1"/>
    <col min="15366" max="15366" width="4.4140625" style="1" customWidth="1"/>
    <col min="15367" max="15367" width="14.6640625" style="1" customWidth="1"/>
    <col min="15368" max="15368" width="15.6640625" style="1" customWidth="1"/>
    <col min="15369" max="15369" width="7.9140625" style="1" customWidth="1"/>
    <col min="15370" max="15370" width="14.6640625" style="1" customWidth="1"/>
    <col min="15371" max="15371" width="10.5" style="1" customWidth="1"/>
    <col min="15372" max="15372" width="12.9140625" style="1" customWidth="1"/>
    <col min="15373" max="15375" width="10.5" style="1" customWidth="1"/>
    <col min="15376" max="15376" width="13" style="1" customWidth="1"/>
    <col min="15377" max="15377" width="10.5" style="1" customWidth="1"/>
    <col min="15378" max="15379" width="10" style="1" customWidth="1"/>
    <col min="15380" max="15618" width="8.6640625" style="1"/>
    <col min="15619" max="15619" width="4" style="1" customWidth="1"/>
    <col min="15620" max="15620" width="5.5" style="1" customWidth="1"/>
    <col min="15621" max="15621" width="6.4140625" style="1" customWidth="1"/>
    <col min="15622" max="15622" width="4.4140625" style="1" customWidth="1"/>
    <col min="15623" max="15623" width="14.6640625" style="1" customWidth="1"/>
    <col min="15624" max="15624" width="15.6640625" style="1" customWidth="1"/>
    <col min="15625" max="15625" width="7.9140625" style="1" customWidth="1"/>
    <col min="15626" max="15626" width="14.6640625" style="1" customWidth="1"/>
    <col min="15627" max="15627" width="10.5" style="1" customWidth="1"/>
    <col min="15628" max="15628" width="12.9140625" style="1" customWidth="1"/>
    <col min="15629" max="15631" width="10.5" style="1" customWidth="1"/>
    <col min="15632" max="15632" width="13" style="1" customWidth="1"/>
    <col min="15633" max="15633" width="10.5" style="1" customWidth="1"/>
    <col min="15634" max="15635" width="10" style="1" customWidth="1"/>
    <col min="15636" max="15874" width="8.6640625" style="1"/>
    <col min="15875" max="15875" width="4" style="1" customWidth="1"/>
    <col min="15876" max="15876" width="5.5" style="1" customWidth="1"/>
    <col min="15877" max="15877" width="6.4140625" style="1" customWidth="1"/>
    <col min="15878" max="15878" width="4.4140625" style="1" customWidth="1"/>
    <col min="15879" max="15879" width="14.6640625" style="1" customWidth="1"/>
    <col min="15880" max="15880" width="15.6640625" style="1" customWidth="1"/>
    <col min="15881" max="15881" width="7.9140625" style="1" customWidth="1"/>
    <col min="15882" max="15882" width="14.6640625" style="1" customWidth="1"/>
    <col min="15883" max="15883" width="10.5" style="1" customWidth="1"/>
    <col min="15884" max="15884" width="12.9140625" style="1" customWidth="1"/>
    <col min="15885" max="15887" width="10.5" style="1" customWidth="1"/>
    <col min="15888" max="15888" width="13" style="1" customWidth="1"/>
    <col min="15889" max="15889" width="10.5" style="1" customWidth="1"/>
    <col min="15890" max="15891" width="10" style="1" customWidth="1"/>
    <col min="15892" max="16130" width="8.6640625" style="1"/>
    <col min="16131" max="16131" width="4" style="1" customWidth="1"/>
    <col min="16132" max="16132" width="5.5" style="1" customWidth="1"/>
    <col min="16133" max="16133" width="6.4140625" style="1" customWidth="1"/>
    <col min="16134" max="16134" width="4.4140625" style="1" customWidth="1"/>
    <col min="16135" max="16135" width="14.6640625" style="1" customWidth="1"/>
    <col min="16136" max="16136" width="15.6640625" style="1" customWidth="1"/>
    <col min="16137" max="16137" width="7.9140625" style="1" customWidth="1"/>
    <col min="16138" max="16138" width="14.6640625" style="1" customWidth="1"/>
    <col min="16139" max="16139" width="10.5" style="1" customWidth="1"/>
    <col min="16140" max="16140" width="12.9140625" style="1" customWidth="1"/>
    <col min="16141" max="16143" width="10.5" style="1" customWidth="1"/>
    <col min="16144" max="16144" width="13" style="1" customWidth="1"/>
    <col min="16145" max="16145" width="10.5" style="1" customWidth="1"/>
    <col min="16146" max="16147" width="10" style="1" customWidth="1"/>
    <col min="16148" max="16384" width="8.6640625" style="1"/>
  </cols>
  <sheetData>
    <row r="1" spans="3:18" ht="21" customHeight="1" x14ac:dyDescent="0.55000000000000004">
      <c r="C1" s="103" t="s">
        <v>0</v>
      </c>
      <c r="D1" s="103"/>
      <c r="E1" s="103"/>
      <c r="F1" s="103"/>
      <c r="G1" s="103"/>
      <c r="H1" s="103"/>
      <c r="I1" s="103"/>
      <c r="J1" s="67">
        <v>46039</v>
      </c>
      <c r="M1" s="68"/>
      <c r="N1" s="68"/>
    </row>
    <row r="2" spans="3:18" ht="27.75" customHeight="1" x14ac:dyDescent="0.55000000000000004">
      <c r="E2" s="104" t="s">
        <v>1</v>
      </c>
      <c r="F2" s="104"/>
      <c r="G2" s="104"/>
      <c r="H2" s="104"/>
    </row>
    <row r="3" spans="3:18" ht="15.75" customHeight="1" x14ac:dyDescent="0.55000000000000004"/>
    <row r="4" spans="3:18" ht="16.5" x14ac:dyDescent="0.55000000000000004">
      <c r="C4" s="105" t="s">
        <v>74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</row>
    <row r="11" spans="3:18" ht="17.25" customHeight="1" x14ac:dyDescent="0.55000000000000004">
      <c r="E11" s="99" t="s">
        <v>2</v>
      </c>
      <c r="F11" s="99"/>
      <c r="G11" s="99"/>
      <c r="H11" s="100">
        <f>J20</f>
        <v>2252903.125</v>
      </c>
      <c r="I11" s="101"/>
    </row>
    <row r="12" spans="3:18" ht="17.25" customHeight="1" x14ac:dyDescent="0.55000000000000004">
      <c r="E12" s="96" t="s">
        <v>3</v>
      </c>
      <c r="F12" s="96"/>
      <c r="G12" s="96"/>
      <c r="H12" s="97">
        <f>J21</f>
        <v>225290.3125</v>
      </c>
      <c r="I12" s="98"/>
    </row>
    <row r="13" spans="3:18" ht="17.25" customHeight="1" x14ac:dyDescent="0.55000000000000004">
      <c r="E13" s="99" t="s">
        <v>4</v>
      </c>
      <c r="F13" s="99"/>
      <c r="G13" s="99"/>
      <c r="H13" s="100">
        <f>SUM(H11:I12)</f>
        <v>2478193.4375</v>
      </c>
      <c r="I13" s="101"/>
    </row>
    <row r="14" spans="3:18" ht="14.25" customHeight="1" x14ac:dyDescent="0.55000000000000004">
      <c r="E14" s="1"/>
      <c r="F14" s="1"/>
      <c r="H14" s="1"/>
    </row>
    <row r="15" spans="3:18" s="5" customFormat="1" ht="15.75" customHeight="1" x14ac:dyDescent="0.55000000000000004">
      <c r="C15" s="4"/>
      <c r="D15" s="4"/>
      <c r="E15" s="4"/>
      <c r="F15" s="102" t="s">
        <v>5</v>
      </c>
      <c r="G15" s="102"/>
      <c r="H15" s="102"/>
      <c r="P15" s="6"/>
      <c r="Q15" s="6"/>
      <c r="R15" s="6"/>
    </row>
    <row r="16" spans="3:18" s="5" customFormat="1" ht="15.75" customHeight="1" x14ac:dyDescent="0.55000000000000004">
      <c r="C16" s="4"/>
      <c r="D16" s="4"/>
      <c r="E16" s="4"/>
      <c r="F16" s="90" t="s">
        <v>67</v>
      </c>
      <c r="G16" s="91"/>
      <c r="H16" s="91"/>
      <c r="I16" s="7" t="s">
        <v>6</v>
      </c>
      <c r="J16" s="8">
        <f>N69</f>
        <v>1083296.875</v>
      </c>
      <c r="K16" s="9"/>
      <c r="L16" s="10"/>
      <c r="N16" s="89"/>
      <c r="O16" s="89"/>
      <c r="P16" s="11"/>
      <c r="Q16" s="6"/>
      <c r="R16" s="6"/>
    </row>
    <row r="17" spans="3:19" s="5" customFormat="1" ht="15.75" customHeight="1" x14ac:dyDescent="0.55000000000000004">
      <c r="C17" s="4"/>
      <c r="D17" s="4"/>
      <c r="E17" s="4"/>
      <c r="F17" s="90" t="s">
        <v>68</v>
      </c>
      <c r="G17" s="91"/>
      <c r="H17" s="91"/>
      <c r="I17" s="7" t="s">
        <v>7</v>
      </c>
      <c r="J17" s="8">
        <f>N110</f>
        <v>971606.25</v>
      </c>
      <c r="K17" s="9"/>
      <c r="L17" s="10"/>
      <c r="P17" s="6"/>
      <c r="Q17" s="6"/>
      <c r="R17" s="6"/>
    </row>
    <row r="18" spans="3:19" s="5" customFormat="1" ht="15.75" customHeight="1" x14ac:dyDescent="0.55000000000000004">
      <c r="C18" s="4"/>
      <c r="D18" s="4"/>
      <c r="E18" s="4"/>
      <c r="F18" s="92" t="s">
        <v>8</v>
      </c>
      <c r="G18" s="93"/>
      <c r="H18" s="93"/>
      <c r="I18" s="7" t="s">
        <v>9</v>
      </c>
      <c r="J18" s="12">
        <f>I28</f>
        <v>168000</v>
      </c>
      <c r="P18" s="2"/>
      <c r="Q18" s="6"/>
      <c r="R18" s="6"/>
    </row>
    <row r="19" spans="3:19" s="5" customFormat="1" ht="15.75" customHeight="1" x14ac:dyDescent="0.55000000000000004">
      <c r="C19" s="4"/>
      <c r="D19" s="4"/>
      <c r="E19" s="4"/>
      <c r="F19" s="92" t="s">
        <v>10</v>
      </c>
      <c r="G19" s="93"/>
      <c r="H19" s="94"/>
      <c r="I19" s="7"/>
      <c r="J19" s="12">
        <v>30000</v>
      </c>
      <c r="P19" s="2"/>
      <c r="Q19" s="6"/>
      <c r="R19" s="6"/>
    </row>
    <row r="20" spans="3:19" s="5" customFormat="1" ht="15.75" customHeight="1" x14ac:dyDescent="0.55000000000000004">
      <c r="C20" s="4"/>
      <c r="D20" s="4"/>
      <c r="E20" s="4"/>
      <c r="F20" s="92" t="s">
        <v>11</v>
      </c>
      <c r="G20" s="93"/>
      <c r="H20" s="94"/>
      <c r="I20" s="13"/>
      <c r="J20" s="12">
        <f>SUM(J16:J19)</f>
        <v>2252903.125</v>
      </c>
      <c r="L20" s="14"/>
      <c r="P20" s="2"/>
      <c r="Q20" s="6"/>
      <c r="R20" s="6"/>
    </row>
    <row r="21" spans="3:19" s="5" customFormat="1" ht="15.75" customHeight="1" x14ac:dyDescent="0.55000000000000004">
      <c r="C21" s="4"/>
      <c r="D21" s="4"/>
      <c r="E21" s="4"/>
      <c r="F21" s="95" t="s">
        <v>3</v>
      </c>
      <c r="G21" s="95"/>
      <c r="H21" s="95"/>
      <c r="I21" s="13"/>
      <c r="J21" s="12">
        <f>J20*0.1</f>
        <v>225290.3125</v>
      </c>
      <c r="P21" s="2"/>
      <c r="Q21" s="6"/>
      <c r="R21" s="6"/>
    </row>
    <row r="22" spans="3:19" s="5" customFormat="1" ht="15.75" customHeight="1" x14ac:dyDescent="0.55000000000000004">
      <c r="C22" s="4"/>
      <c r="D22" s="4"/>
      <c r="E22" s="4"/>
      <c r="F22" s="95" t="s">
        <v>12</v>
      </c>
      <c r="G22" s="95"/>
      <c r="H22" s="95"/>
      <c r="I22" s="13"/>
      <c r="J22" s="15">
        <f>J20+J21</f>
        <v>2478193.4375</v>
      </c>
      <c r="P22" s="2"/>
      <c r="Q22" s="6"/>
      <c r="R22" s="6"/>
    </row>
    <row r="23" spans="3:19" ht="12" customHeight="1" x14ac:dyDescent="0.55000000000000004">
      <c r="C23" s="16"/>
      <c r="D23" s="16"/>
      <c r="E23" s="16"/>
      <c r="F23" s="16"/>
      <c r="G23" s="16"/>
      <c r="H23" s="16"/>
      <c r="J23" s="17"/>
    </row>
    <row r="24" spans="3:19" ht="14" x14ac:dyDescent="0.55000000000000004">
      <c r="C24" s="73" t="s">
        <v>13</v>
      </c>
      <c r="D24" s="73"/>
      <c r="E24" s="73"/>
      <c r="F24" s="73"/>
      <c r="H24" s="1"/>
    </row>
    <row r="25" spans="3:19" ht="15.75" customHeight="1" x14ac:dyDescent="0.55000000000000004">
      <c r="C25" s="18"/>
      <c r="D25" s="86" t="s">
        <v>14</v>
      </c>
      <c r="E25" s="86"/>
      <c r="F25" s="86" t="s">
        <v>15</v>
      </c>
      <c r="G25" s="86"/>
      <c r="H25" s="18" t="s">
        <v>16</v>
      </c>
      <c r="I25" s="86" t="s">
        <v>17</v>
      </c>
      <c r="J25" s="86"/>
    </row>
    <row r="26" spans="3:19" ht="15.75" customHeight="1" x14ac:dyDescent="0.55000000000000004">
      <c r="C26" s="18" t="s">
        <v>18</v>
      </c>
      <c r="D26" s="86">
        <v>4</v>
      </c>
      <c r="E26" s="86"/>
      <c r="F26" s="86" t="s">
        <v>19</v>
      </c>
      <c r="G26" s="86"/>
      <c r="H26" s="19">
        <v>24000</v>
      </c>
      <c r="I26" s="87">
        <f>D26*H26</f>
        <v>96000</v>
      </c>
      <c r="J26" s="88"/>
    </row>
    <row r="27" spans="3:19" ht="15.75" customHeight="1" x14ac:dyDescent="0.55000000000000004">
      <c r="C27" s="18" t="s">
        <v>20</v>
      </c>
      <c r="D27" s="86">
        <v>3</v>
      </c>
      <c r="E27" s="86"/>
      <c r="F27" s="86" t="s">
        <v>19</v>
      </c>
      <c r="G27" s="86"/>
      <c r="H27" s="19">
        <v>24000</v>
      </c>
      <c r="I27" s="87">
        <f>D27*H27</f>
        <v>72000</v>
      </c>
      <c r="J27" s="88"/>
    </row>
    <row r="28" spans="3:19" ht="14" x14ac:dyDescent="0.55000000000000004">
      <c r="C28" s="20"/>
      <c r="D28" s="20"/>
      <c r="E28" s="20"/>
      <c r="F28" s="20"/>
      <c r="G28" s="5"/>
      <c r="H28" s="20"/>
      <c r="I28" s="87">
        <f>SUM(I26:J27)</f>
        <v>168000</v>
      </c>
      <c r="J28" s="88"/>
    </row>
    <row r="29" spans="3:19" s="5" customFormat="1" ht="12" customHeight="1" x14ac:dyDescent="0.55000000000000004">
      <c r="C29" s="83" t="s">
        <v>70</v>
      </c>
      <c r="D29" s="83"/>
      <c r="E29" s="83"/>
      <c r="F29" s="83"/>
      <c r="G29" s="4"/>
      <c r="H29" s="20"/>
      <c r="P29" s="6"/>
      <c r="Q29" s="6"/>
      <c r="R29" s="6"/>
    </row>
    <row r="30" spans="3:19" ht="14" x14ac:dyDescent="0.55000000000000004">
      <c r="C30" s="73" t="s">
        <v>21</v>
      </c>
      <c r="D30" s="73"/>
      <c r="E30" s="73"/>
      <c r="P30" s="21"/>
      <c r="Q30" s="21"/>
      <c r="R30" s="21"/>
    </row>
    <row r="31" spans="3:19" ht="13.5" customHeight="1" x14ac:dyDescent="0.55000000000000004">
      <c r="C31" s="22" t="s">
        <v>22</v>
      </c>
      <c r="D31" s="23" t="s">
        <v>23</v>
      </c>
      <c r="E31" s="23" t="s">
        <v>24</v>
      </c>
      <c r="F31" s="24" t="s">
        <v>25</v>
      </c>
      <c r="G31" s="25" t="s">
        <v>26</v>
      </c>
      <c r="H31" s="25" t="s">
        <v>27</v>
      </c>
      <c r="I31" s="26" t="s">
        <v>28</v>
      </c>
      <c r="J31" s="22" t="s">
        <v>29</v>
      </c>
      <c r="K31" s="22" t="s">
        <v>30</v>
      </c>
      <c r="L31" s="22" t="s">
        <v>31</v>
      </c>
      <c r="M31" s="22" t="s">
        <v>32</v>
      </c>
      <c r="N31" s="22" t="s">
        <v>4</v>
      </c>
      <c r="P31" s="21"/>
      <c r="Q31" s="21"/>
      <c r="R31" s="85"/>
      <c r="S31" s="85"/>
    </row>
    <row r="32" spans="3:19" s="35" customFormat="1" ht="14.25" customHeight="1" x14ac:dyDescent="0.55000000000000004">
      <c r="C32" s="22">
        <v>1</v>
      </c>
      <c r="D32" s="84" t="s">
        <v>33</v>
      </c>
      <c r="E32" s="27"/>
      <c r="F32" s="28">
        <v>1</v>
      </c>
      <c r="G32" s="29" t="s">
        <v>34</v>
      </c>
      <c r="H32" s="22" t="s">
        <v>35</v>
      </c>
      <c r="I32" s="30">
        <v>2.5</v>
      </c>
      <c r="J32" s="31">
        <v>25000</v>
      </c>
      <c r="K32" s="31">
        <f t="shared" ref="K32:K44" si="0">J32/8*1.25</f>
        <v>3906.25</v>
      </c>
      <c r="L32" s="31">
        <f>J32</f>
        <v>25000</v>
      </c>
      <c r="M32" s="31">
        <f>K32*I32</f>
        <v>9765.625</v>
      </c>
      <c r="N32" s="32">
        <f>L32+M32</f>
        <v>34765.625</v>
      </c>
      <c r="O32" s="33"/>
      <c r="P32" s="34"/>
      <c r="Q32" s="21"/>
      <c r="R32" s="17"/>
    </row>
    <row r="33" spans="3:20" s="35" customFormat="1" ht="14.25" customHeight="1" x14ac:dyDescent="0.55000000000000004">
      <c r="C33" s="22">
        <f t="shared" ref="C33:C67" si="1">C32+1</f>
        <v>2</v>
      </c>
      <c r="D33" s="84"/>
      <c r="E33" s="27"/>
      <c r="F33" s="22">
        <f>F32+1</f>
        <v>2</v>
      </c>
      <c r="G33" s="29" t="s">
        <v>36</v>
      </c>
      <c r="H33" s="22" t="s">
        <v>37</v>
      </c>
      <c r="I33" s="30">
        <v>2.5</v>
      </c>
      <c r="J33" s="31">
        <v>25000</v>
      </c>
      <c r="K33" s="31">
        <f t="shared" si="0"/>
        <v>3906.25</v>
      </c>
      <c r="L33" s="31">
        <f t="shared" ref="L33:L44" si="2">J33</f>
        <v>25000</v>
      </c>
      <c r="M33" s="31">
        <f t="shared" ref="M33:M44" si="3">K33*I33</f>
        <v>9765.625</v>
      </c>
      <c r="N33" s="32">
        <f t="shared" ref="N33:N44" si="4">L33+M33</f>
        <v>34765.625</v>
      </c>
      <c r="O33" s="1"/>
      <c r="P33" s="21"/>
      <c r="Q33" s="21"/>
      <c r="R33" s="17"/>
    </row>
    <row r="34" spans="3:20" s="35" customFormat="1" ht="14.25" customHeight="1" x14ac:dyDescent="0.55000000000000004">
      <c r="C34" s="22">
        <f t="shared" si="1"/>
        <v>3</v>
      </c>
      <c r="D34" s="84"/>
      <c r="E34" s="27"/>
      <c r="F34" s="22">
        <f t="shared" ref="F34:F44" si="5">F33+1</f>
        <v>3</v>
      </c>
      <c r="G34" s="29" t="s">
        <v>38</v>
      </c>
      <c r="H34" s="22" t="s">
        <v>37</v>
      </c>
      <c r="I34" s="30">
        <v>2.5</v>
      </c>
      <c r="J34" s="31">
        <v>25000</v>
      </c>
      <c r="K34" s="31">
        <f t="shared" si="0"/>
        <v>3906.25</v>
      </c>
      <c r="L34" s="31">
        <f t="shared" si="2"/>
        <v>25000</v>
      </c>
      <c r="M34" s="31">
        <f t="shared" si="3"/>
        <v>9765.625</v>
      </c>
      <c r="N34" s="32">
        <f t="shared" si="4"/>
        <v>34765.625</v>
      </c>
      <c r="O34" s="33"/>
      <c r="P34" s="34"/>
      <c r="Q34" s="21"/>
      <c r="R34" s="17"/>
    </row>
    <row r="35" spans="3:20" s="35" customFormat="1" ht="14.25" customHeight="1" x14ac:dyDescent="0.55000000000000004">
      <c r="C35" s="22">
        <f t="shared" si="1"/>
        <v>4</v>
      </c>
      <c r="D35" s="84"/>
      <c r="E35" s="27"/>
      <c r="F35" s="22">
        <f t="shared" si="5"/>
        <v>4</v>
      </c>
      <c r="G35" s="29" t="s">
        <v>39</v>
      </c>
      <c r="H35" s="22" t="s">
        <v>37</v>
      </c>
      <c r="I35" s="30">
        <v>2.5</v>
      </c>
      <c r="J35" s="31">
        <v>25000</v>
      </c>
      <c r="K35" s="31">
        <f t="shared" si="0"/>
        <v>3906.25</v>
      </c>
      <c r="L35" s="31">
        <f t="shared" si="2"/>
        <v>25000</v>
      </c>
      <c r="M35" s="31">
        <f t="shared" si="3"/>
        <v>9765.625</v>
      </c>
      <c r="N35" s="32">
        <f t="shared" si="4"/>
        <v>34765.625</v>
      </c>
      <c r="O35" s="33"/>
      <c r="P35" s="34"/>
      <c r="Q35" s="21"/>
      <c r="R35" s="17"/>
    </row>
    <row r="36" spans="3:20" s="35" customFormat="1" ht="14.25" customHeight="1" x14ac:dyDescent="0.55000000000000004">
      <c r="C36" s="22">
        <f t="shared" si="1"/>
        <v>5</v>
      </c>
      <c r="D36" s="84"/>
      <c r="E36" s="27"/>
      <c r="F36" s="22">
        <f t="shared" si="5"/>
        <v>5</v>
      </c>
      <c r="G36" s="29" t="s">
        <v>40</v>
      </c>
      <c r="H36" s="22" t="s">
        <v>37</v>
      </c>
      <c r="I36" s="30">
        <v>2.5</v>
      </c>
      <c r="J36" s="31">
        <v>25000</v>
      </c>
      <c r="K36" s="31">
        <f t="shared" si="0"/>
        <v>3906.25</v>
      </c>
      <c r="L36" s="31">
        <f t="shared" si="2"/>
        <v>25000</v>
      </c>
      <c r="M36" s="31">
        <f t="shared" si="3"/>
        <v>9765.625</v>
      </c>
      <c r="N36" s="32">
        <f t="shared" si="4"/>
        <v>34765.625</v>
      </c>
      <c r="O36" s="33"/>
      <c r="P36" s="34"/>
      <c r="Q36" s="21"/>
      <c r="R36" s="17"/>
    </row>
    <row r="37" spans="3:20" s="35" customFormat="1" ht="14.25" customHeight="1" x14ac:dyDescent="0.55000000000000004">
      <c r="C37" s="22">
        <f t="shared" si="1"/>
        <v>6</v>
      </c>
      <c r="D37" s="84"/>
      <c r="E37" s="27"/>
      <c r="F37" s="22">
        <f t="shared" si="5"/>
        <v>6</v>
      </c>
      <c r="G37" s="29" t="s">
        <v>41</v>
      </c>
      <c r="H37" s="22" t="s">
        <v>37</v>
      </c>
      <c r="I37" s="30">
        <v>2.5</v>
      </c>
      <c r="J37" s="31">
        <v>23000</v>
      </c>
      <c r="K37" s="31">
        <f t="shared" si="0"/>
        <v>3593.75</v>
      </c>
      <c r="L37" s="31">
        <f t="shared" si="2"/>
        <v>23000</v>
      </c>
      <c r="M37" s="31">
        <f t="shared" si="3"/>
        <v>8984.375</v>
      </c>
      <c r="N37" s="32">
        <f t="shared" si="4"/>
        <v>31984.375</v>
      </c>
      <c r="O37" s="33"/>
      <c r="P37" s="34"/>
      <c r="Q37" s="21"/>
      <c r="R37" s="17"/>
    </row>
    <row r="38" spans="3:20" s="35" customFormat="1" ht="14.25" customHeight="1" x14ac:dyDescent="0.55000000000000004">
      <c r="C38" s="22">
        <f t="shared" si="1"/>
        <v>7</v>
      </c>
      <c r="D38" s="84"/>
      <c r="E38" s="27"/>
      <c r="F38" s="22">
        <f t="shared" si="5"/>
        <v>7</v>
      </c>
      <c r="G38" s="29" t="s">
        <v>42</v>
      </c>
      <c r="H38" s="22" t="s">
        <v>37</v>
      </c>
      <c r="I38" s="30">
        <v>2.5</v>
      </c>
      <c r="J38" s="31">
        <v>23000</v>
      </c>
      <c r="K38" s="31">
        <f t="shared" si="0"/>
        <v>3593.75</v>
      </c>
      <c r="L38" s="31">
        <f t="shared" si="2"/>
        <v>23000</v>
      </c>
      <c r="M38" s="31">
        <f t="shared" si="3"/>
        <v>8984.375</v>
      </c>
      <c r="N38" s="32">
        <f t="shared" si="4"/>
        <v>31984.375</v>
      </c>
      <c r="O38" s="1"/>
      <c r="P38" s="21"/>
      <c r="Q38" s="21"/>
      <c r="R38" s="17"/>
    </row>
    <row r="39" spans="3:20" s="35" customFormat="1" ht="14.25" customHeight="1" x14ac:dyDescent="0.55000000000000004">
      <c r="C39" s="22">
        <f t="shared" si="1"/>
        <v>8</v>
      </c>
      <c r="D39" s="84" t="s">
        <v>43</v>
      </c>
      <c r="E39" s="22">
        <v>15</v>
      </c>
      <c r="F39" s="22">
        <f t="shared" si="5"/>
        <v>8</v>
      </c>
      <c r="G39" s="82" t="s">
        <v>44</v>
      </c>
      <c r="H39" s="22" t="s">
        <v>37</v>
      </c>
      <c r="I39" s="30">
        <v>2.5</v>
      </c>
      <c r="J39" s="31">
        <v>23000</v>
      </c>
      <c r="K39" s="31">
        <f t="shared" si="0"/>
        <v>3593.75</v>
      </c>
      <c r="L39" s="31">
        <f t="shared" si="2"/>
        <v>23000</v>
      </c>
      <c r="M39" s="31">
        <f t="shared" si="3"/>
        <v>8984.375</v>
      </c>
      <c r="N39" s="32">
        <f t="shared" si="4"/>
        <v>31984.375</v>
      </c>
      <c r="O39" s="1"/>
      <c r="P39" s="21"/>
      <c r="Q39" s="21"/>
      <c r="R39" s="17"/>
    </row>
    <row r="40" spans="3:20" s="37" customFormat="1" ht="14.25" customHeight="1" x14ac:dyDescent="0.55000000000000004">
      <c r="C40" s="22">
        <f t="shared" si="1"/>
        <v>9</v>
      </c>
      <c r="D40" s="84"/>
      <c r="E40" s="22">
        <f>E39+1</f>
        <v>16</v>
      </c>
      <c r="F40" s="22">
        <f t="shared" si="5"/>
        <v>9</v>
      </c>
      <c r="G40" s="82"/>
      <c r="H40" s="22" t="s">
        <v>37</v>
      </c>
      <c r="I40" s="30">
        <v>2.5</v>
      </c>
      <c r="J40" s="31">
        <v>23000</v>
      </c>
      <c r="K40" s="31">
        <f t="shared" si="0"/>
        <v>3593.75</v>
      </c>
      <c r="L40" s="31">
        <f t="shared" si="2"/>
        <v>23000</v>
      </c>
      <c r="M40" s="31">
        <f t="shared" si="3"/>
        <v>8984.375</v>
      </c>
      <c r="N40" s="32">
        <f t="shared" si="4"/>
        <v>31984.375</v>
      </c>
      <c r="O40" s="1"/>
      <c r="P40" s="21"/>
      <c r="Q40" s="21"/>
      <c r="R40" s="17"/>
      <c r="T40" s="38"/>
    </row>
    <row r="41" spans="3:20" ht="14.25" customHeight="1" x14ac:dyDescent="0.55000000000000004">
      <c r="C41" s="22">
        <f t="shared" si="1"/>
        <v>10</v>
      </c>
      <c r="D41" s="84"/>
      <c r="E41" s="22">
        <f>E40+1</f>
        <v>17</v>
      </c>
      <c r="F41" s="22">
        <f t="shared" si="5"/>
        <v>10</v>
      </c>
      <c r="G41" s="82" t="s">
        <v>45</v>
      </c>
      <c r="H41" s="22" t="s">
        <v>37</v>
      </c>
      <c r="I41" s="30">
        <v>2.5</v>
      </c>
      <c r="J41" s="31">
        <v>23000</v>
      </c>
      <c r="K41" s="31">
        <f t="shared" si="0"/>
        <v>3593.75</v>
      </c>
      <c r="L41" s="31">
        <f t="shared" si="2"/>
        <v>23000</v>
      </c>
      <c r="M41" s="31">
        <f t="shared" si="3"/>
        <v>8984.375</v>
      </c>
      <c r="N41" s="32">
        <f t="shared" si="4"/>
        <v>31984.375</v>
      </c>
      <c r="O41" s="33"/>
      <c r="P41" s="21"/>
      <c r="Q41" s="21"/>
      <c r="R41" s="17"/>
    </row>
    <row r="42" spans="3:20" ht="14.25" customHeight="1" x14ac:dyDescent="0.55000000000000004">
      <c r="C42" s="22">
        <f t="shared" si="1"/>
        <v>11</v>
      </c>
      <c r="D42" s="84"/>
      <c r="E42" s="22">
        <f>E41+1</f>
        <v>18</v>
      </c>
      <c r="F42" s="22">
        <f t="shared" si="5"/>
        <v>11</v>
      </c>
      <c r="G42" s="82"/>
      <c r="H42" s="22" t="s">
        <v>37</v>
      </c>
      <c r="I42" s="30">
        <v>2.5</v>
      </c>
      <c r="J42" s="31">
        <v>23000</v>
      </c>
      <c r="K42" s="31">
        <f t="shared" si="0"/>
        <v>3593.75</v>
      </c>
      <c r="L42" s="31">
        <f t="shared" si="2"/>
        <v>23000</v>
      </c>
      <c r="M42" s="31">
        <f t="shared" si="3"/>
        <v>8984.375</v>
      </c>
      <c r="N42" s="32">
        <f t="shared" si="4"/>
        <v>31984.375</v>
      </c>
      <c r="O42" s="33"/>
      <c r="P42" s="21"/>
      <c r="Q42" s="21"/>
      <c r="R42" s="17"/>
    </row>
    <row r="43" spans="3:20" ht="14.25" customHeight="1" x14ac:dyDescent="0.55000000000000004">
      <c r="C43" s="22">
        <f t="shared" si="1"/>
        <v>12</v>
      </c>
      <c r="D43" s="84"/>
      <c r="E43" s="22">
        <f>E42+1</f>
        <v>19</v>
      </c>
      <c r="F43" s="22">
        <f t="shared" si="5"/>
        <v>12</v>
      </c>
      <c r="G43" s="82" t="s">
        <v>46</v>
      </c>
      <c r="H43" s="22" t="s">
        <v>37</v>
      </c>
      <c r="I43" s="30">
        <v>2.5</v>
      </c>
      <c r="J43" s="31">
        <v>23000</v>
      </c>
      <c r="K43" s="31">
        <f t="shared" si="0"/>
        <v>3593.75</v>
      </c>
      <c r="L43" s="31">
        <f t="shared" si="2"/>
        <v>23000</v>
      </c>
      <c r="M43" s="31">
        <f t="shared" si="3"/>
        <v>8984.375</v>
      </c>
      <c r="N43" s="32">
        <f t="shared" si="4"/>
        <v>31984.375</v>
      </c>
      <c r="P43" s="21"/>
      <c r="Q43" s="21"/>
      <c r="R43" s="17"/>
    </row>
    <row r="44" spans="3:20" ht="14.25" customHeight="1" thickBot="1" x14ac:dyDescent="0.6">
      <c r="C44" s="22">
        <f t="shared" si="1"/>
        <v>13</v>
      </c>
      <c r="D44" s="84"/>
      <c r="E44" s="22">
        <f>E43+1</f>
        <v>20</v>
      </c>
      <c r="F44" s="22">
        <f t="shared" si="5"/>
        <v>13</v>
      </c>
      <c r="G44" s="82"/>
      <c r="H44" s="22" t="s">
        <v>37</v>
      </c>
      <c r="I44" s="30">
        <v>2.5</v>
      </c>
      <c r="J44" s="31">
        <v>23000</v>
      </c>
      <c r="K44" s="31">
        <f t="shared" si="0"/>
        <v>3593.75</v>
      </c>
      <c r="L44" s="31">
        <f t="shared" si="2"/>
        <v>23000</v>
      </c>
      <c r="M44" s="31">
        <f t="shared" si="3"/>
        <v>8984.375</v>
      </c>
      <c r="N44" s="32">
        <f t="shared" si="4"/>
        <v>31984.375</v>
      </c>
      <c r="P44" s="21"/>
      <c r="Q44" s="21"/>
      <c r="R44" s="17"/>
    </row>
    <row r="45" spans="3:20" ht="14.25" customHeight="1" thickBot="1" x14ac:dyDescent="0.6">
      <c r="C45" s="70" t="s">
        <v>47</v>
      </c>
      <c r="D45" s="71"/>
      <c r="E45" s="72"/>
      <c r="F45" s="39">
        <f>F44</f>
        <v>13</v>
      </c>
      <c r="G45" s="40"/>
      <c r="H45" s="41"/>
      <c r="I45" s="30">
        <f>SUM(I32:I44)</f>
        <v>32.5</v>
      </c>
      <c r="J45" s="36"/>
      <c r="K45" s="36" t="s">
        <v>17</v>
      </c>
      <c r="L45" s="42">
        <f>SUM(L32:L44)</f>
        <v>309000</v>
      </c>
      <c r="M45" s="42">
        <f>SUM(M32:M44)</f>
        <v>120703.125</v>
      </c>
      <c r="N45" s="42">
        <f>SUM(N32:N44)</f>
        <v>429703.125</v>
      </c>
      <c r="O45" s="16"/>
      <c r="P45" s="43"/>
      <c r="Q45" s="21"/>
      <c r="R45" s="17"/>
    </row>
    <row r="46" spans="3:20" ht="14.25" customHeight="1" x14ac:dyDescent="0.55000000000000004">
      <c r="C46" s="73" t="s">
        <v>48</v>
      </c>
      <c r="D46" s="73"/>
      <c r="E46" s="73"/>
      <c r="F46" s="16"/>
      <c r="G46" s="16"/>
      <c r="I46" s="3"/>
      <c r="J46" s="16"/>
      <c r="K46" s="16"/>
      <c r="L46" s="16"/>
      <c r="M46" s="16"/>
      <c r="N46" s="16"/>
      <c r="O46" s="16"/>
      <c r="P46" s="43"/>
      <c r="Q46" s="21"/>
      <c r="R46" s="17"/>
    </row>
    <row r="47" spans="3:20" ht="14.25" customHeight="1" x14ac:dyDescent="0.55000000000000004">
      <c r="C47" s="22" t="s">
        <v>22</v>
      </c>
      <c r="D47" s="44" t="s">
        <v>23</v>
      </c>
      <c r="E47" s="44" t="s">
        <v>24</v>
      </c>
      <c r="F47" s="24" t="s">
        <v>25</v>
      </c>
      <c r="G47" s="36" t="s">
        <v>26</v>
      </c>
      <c r="H47" s="22" t="s">
        <v>27</v>
      </c>
      <c r="I47" s="44" t="s">
        <v>28</v>
      </c>
      <c r="J47" s="22" t="s">
        <v>29</v>
      </c>
      <c r="K47" s="22" t="s">
        <v>30</v>
      </c>
      <c r="L47" s="22" t="s">
        <v>31</v>
      </c>
      <c r="M47" s="22" t="s">
        <v>32</v>
      </c>
      <c r="N47" s="22" t="s">
        <v>4</v>
      </c>
      <c r="P47" s="21"/>
      <c r="Q47" s="21"/>
      <c r="R47" s="17"/>
    </row>
    <row r="48" spans="3:20" ht="14.25" customHeight="1" x14ac:dyDescent="0.55000000000000004">
      <c r="C48" s="45">
        <f>C44+1</f>
        <v>14</v>
      </c>
      <c r="D48" s="74" t="s">
        <v>48</v>
      </c>
      <c r="E48" s="27"/>
      <c r="F48" s="22">
        <v>14</v>
      </c>
      <c r="G48" s="36" t="s">
        <v>49</v>
      </c>
      <c r="H48" s="22" t="s">
        <v>50</v>
      </c>
      <c r="I48" s="22">
        <v>2.5</v>
      </c>
      <c r="J48" s="31">
        <v>25000</v>
      </c>
      <c r="K48" s="31">
        <f t="shared" ref="K48:K67" si="6">J48/8*1.25</f>
        <v>3906.25</v>
      </c>
      <c r="L48" s="31">
        <f>J48</f>
        <v>25000</v>
      </c>
      <c r="M48" s="31">
        <f>K48*I48</f>
        <v>9765.625</v>
      </c>
      <c r="N48" s="32">
        <f>L48+M48</f>
        <v>34765.625</v>
      </c>
      <c r="O48" s="33"/>
      <c r="P48" s="34"/>
      <c r="Q48" s="21"/>
      <c r="R48" s="17"/>
    </row>
    <row r="49" spans="3:18" ht="14.25" customHeight="1" x14ac:dyDescent="0.55000000000000004">
      <c r="C49" s="22">
        <f t="shared" si="1"/>
        <v>15</v>
      </c>
      <c r="D49" s="75"/>
      <c r="E49" s="27"/>
      <c r="F49" s="22">
        <f>F48+1</f>
        <v>15</v>
      </c>
      <c r="G49" s="36" t="s">
        <v>51</v>
      </c>
      <c r="H49" s="22" t="s">
        <v>50</v>
      </c>
      <c r="I49" s="22">
        <v>2.5</v>
      </c>
      <c r="J49" s="31">
        <v>25000</v>
      </c>
      <c r="K49" s="31">
        <f t="shared" si="6"/>
        <v>3906.25</v>
      </c>
      <c r="L49" s="31">
        <f t="shared" ref="L49:L67" si="7">J49</f>
        <v>25000</v>
      </c>
      <c r="M49" s="31">
        <f t="shared" ref="M49:M67" si="8">K49*I49</f>
        <v>9765.625</v>
      </c>
      <c r="N49" s="32">
        <f t="shared" ref="N49:N67" si="9">L49+M49</f>
        <v>34765.625</v>
      </c>
      <c r="P49" s="21"/>
      <c r="Q49" s="21"/>
      <c r="R49" s="17"/>
    </row>
    <row r="50" spans="3:18" ht="14.25" customHeight="1" x14ac:dyDescent="0.55000000000000004">
      <c r="C50" s="22">
        <f t="shared" si="1"/>
        <v>16</v>
      </c>
      <c r="D50" s="75"/>
      <c r="E50" s="27"/>
      <c r="F50" s="22">
        <f t="shared" ref="F50:F66" si="10">F49+1</f>
        <v>16</v>
      </c>
      <c r="G50" s="36" t="s">
        <v>52</v>
      </c>
      <c r="H50" s="22" t="s">
        <v>50</v>
      </c>
      <c r="I50" s="22">
        <v>2.5</v>
      </c>
      <c r="J50" s="31">
        <v>25000</v>
      </c>
      <c r="K50" s="31">
        <f t="shared" si="6"/>
        <v>3906.25</v>
      </c>
      <c r="L50" s="31">
        <f t="shared" si="7"/>
        <v>25000</v>
      </c>
      <c r="M50" s="31">
        <f t="shared" si="8"/>
        <v>9765.625</v>
      </c>
      <c r="N50" s="32">
        <f t="shared" si="9"/>
        <v>34765.625</v>
      </c>
      <c r="P50" s="21"/>
      <c r="Q50" s="21"/>
      <c r="R50" s="17"/>
    </row>
    <row r="51" spans="3:18" ht="14.25" customHeight="1" x14ac:dyDescent="0.55000000000000004">
      <c r="C51" s="22">
        <f t="shared" si="1"/>
        <v>17</v>
      </c>
      <c r="D51" s="75"/>
      <c r="E51" s="27"/>
      <c r="F51" s="22">
        <f t="shared" si="10"/>
        <v>17</v>
      </c>
      <c r="G51" s="36" t="s">
        <v>53</v>
      </c>
      <c r="H51" s="22" t="s">
        <v>50</v>
      </c>
      <c r="I51" s="22">
        <v>2.5</v>
      </c>
      <c r="J51" s="31">
        <v>25000</v>
      </c>
      <c r="K51" s="31">
        <f t="shared" si="6"/>
        <v>3906.25</v>
      </c>
      <c r="L51" s="31">
        <f t="shared" si="7"/>
        <v>25000</v>
      </c>
      <c r="M51" s="31">
        <f t="shared" si="8"/>
        <v>9765.625</v>
      </c>
      <c r="N51" s="32">
        <f t="shared" si="9"/>
        <v>34765.625</v>
      </c>
      <c r="P51" s="21"/>
      <c r="Q51" s="21"/>
      <c r="R51" s="17"/>
    </row>
    <row r="52" spans="3:18" ht="14.25" customHeight="1" x14ac:dyDescent="0.55000000000000004">
      <c r="C52" s="22">
        <f t="shared" si="1"/>
        <v>18</v>
      </c>
      <c r="D52" s="75"/>
      <c r="E52" s="27"/>
      <c r="F52" s="22">
        <f t="shared" si="10"/>
        <v>18</v>
      </c>
      <c r="G52" s="36" t="s">
        <v>54</v>
      </c>
      <c r="H52" s="22" t="s">
        <v>50</v>
      </c>
      <c r="I52" s="22">
        <v>2.5</v>
      </c>
      <c r="J52" s="31">
        <v>25000</v>
      </c>
      <c r="K52" s="31">
        <f t="shared" si="6"/>
        <v>3906.25</v>
      </c>
      <c r="L52" s="31">
        <f t="shared" si="7"/>
        <v>25000</v>
      </c>
      <c r="M52" s="31">
        <f t="shared" si="8"/>
        <v>9765.625</v>
      </c>
      <c r="N52" s="32">
        <f t="shared" si="9"/>
        <v>34765.625</v>
      </c>
      <c r="P52" s="21"/>
      <c r="Q52" s="21"/>
      <c r="R52" s="17"/>
    </row>
    <row r="53" spans="3:18" ht="14.25" customHeight="1" x14ac:dyDescent="0.55000000000000004">
      <c r="C53" s="22">
        <f t="shared" si="1"/>
        <v>19</v>
      </c>
      <c r="D53" s="75"/>
      <c r="E53" s="22">
        <v>1</v>
      </c>
      <c r="F53" s="22">
        <f t="shared" si="10"/>
        <v>19</v>
      </c>
      <c r="G53" s="77" t="s">
        <v>55</v>
      </c>
      <c r="H53" s="22" t="s">
        <v>50</v>
      </c>
      <c r="I53" s="22">
        <v>2.5</v>
      </c>
      <c r="J53" s="31">
        <v>23000</v>
      </c>
      <c r="K53" s="31">
        <f t="shared" si="6"/>
        <v>3593.75</v>
      </c>
      <c r="L53" s="31">
        <f t="shared" si="7"/>
        <v>23000</v>
      </c>
      <c r="M53" s="31">
        <f t="shared" si="8"/>
        <v>8984.375</v>
      </c>
      <c r="N53" s="32">
        <f t="shared" si="9"/>
        <v>31984.375</v>
      </c>
      <c r="O53" s="33"/>
      <c r="P53" s="34"/>
      <c r="Q53" s="21"/>
      <c r="R53" s="17"/>
    </row>
    <row r="54" spans="3:18" ht="14.25" customHeight="1" x14ac:dyDescent="0.55000000000000004">
      <c r="C54" s="22">
        <f t="shared" si="1"/>
        <v>20</v>
      </c>
      <c r="D54" s="75"/>
      <c r="E54" s="22">
        <f>E53+1</f>
        <v>2</v>
      </c>
      <c r="F54" s="22">
        <f t="shared" si="10"/>
        <v>20</v>
      </c>
      <c r="G54" s="78"/>
      <c r="H54" s="22" t="s">
        <v>50</v>
      </c>
      <c r="I54" s="22">
        <v>2.5</v>
      </c>
      <c r="J54" s="31">
        <v>23000</v>
      </c>
      <c r="K54" s="31">
        <f t="shared" si="6"/>
        <v>3593.75</v>
      </c>
      <c r="L54" s="31">
        <f t="shared" si="7"/>
        <v>23000</v>
      </c>
      <c r="M54" s="31">
        <f t="shared" si="8"/>
        <v>8984.375</v>
      </c>
      <c r="N54" s="32">
        <f t="shared" si="9"/>
        <v>31984.375</v>
      </c>
      <c r="O54" s="33"/>
      <c r="P54" s="34"/>
      <c r="Q54" s="21"/>
      <c r="R54" s="17"/>
    </row>
    <row r="55" spans="3:18" ht="14.25" customHeight="1" x14ac:dyDescent="0.55000000000000004">
      <c r="C55" s="22">
        <f t="shared" si="1"/>
        <v>21</v>
      </c>
      <c r="D55" s="75"/>
      <c r="E55" s="22">
        <f t="shared" ref="E55:F67" si="11">E54+1</f>
        <v>3</v>
      </c>
      <c r="F55" s="22">
        <f t="shared" si="10"/>
        <v>21</v>
      </c>
      <c r="G55" s="36" t="s">
        <v>56</v>
      </c>
      <c r="H55" s="22" t="s">
        <v>50</v>
      </c>
      <c r="I55" s="22">
        <v>2.5</v>
      </c>
      <c r="J55" s="31">
        <v>23000</v>
      </c>
      <c r="K55" s="31">
        <f t="shared" si="6"/>
        <v>3593.75</v>
      </c>
      <c r="L55" s="31">
        <f t="shared" si="7"/>
        <v>23000</v>
      </c>
      <c r="M55" s="31">
        <f t="shared" si="8"/>
        <v>8984.375</v>
      </c>
      <c r="N55" s="32">
        <f t="shared" si="9"/>
        <v>31984.375</v>
      </c>
      <c r="P55" s="34"/>
      <c r="Q55" s="21"/>
      <c r="R55" s="17"/>
    </row>
    <row r="56" spans="3:18" ht="14.25" customHeight="1" x14ac:dyDescent="0.55000000000000004">
      <c r="C56" s="22">
        <f t="shared" si="1"/>
        <v>22</v>
      </c>
      <c r="D56" s="75"/>
      <c r="E56" s="22">
        <f t="shared" si="11"/>
        <v>4</v>
      </c>
      <c r="F56" s="22">
        <f t="shared" si="10"/>
        <v>22</v>
      </c>
      <c r="G56" s="79" t="s">
        <v>57</v>
      </c>
      <c r="H56" s="22" t="s">
        <v>50</v>
      </c>
      <c r="I56" s="22">
        <v>2.5</v>
      </c>
      <c r="J56" s="31">
        <v>23000</v>
      </c>
      <c r="K56" s="31">
        <f t="shared" si="6"/>
        <v>3593.75</v>
      </c>
      <c r="L56" s="31">
        <f t="shared" si="7"/>
        <v>23000</v>
      </c>
      <c r="M56" s="31">
        <f t="shared" si="8"/>
        <v>8984.375</v>
      </c>
      <c r="N56" s="32">
        <f t="shared" si="9"/>
        <v>31984.375</v>
      </c>
      <c r="O56" s="33"/>
      <c r="P56" s="34"/>
      <c r="Q56" s="21"/>
      <c r="R56" s="17"/>
    </row>
    <row r="57" spans="3:18" ht="14.25" customHeight="1" x14ac:dyDescent="0.55000000000000004">
      <c r="C57" s="22">
        <f t="shared" si="1"/>
        <v>23</v>
      </c>
      <c r="D57" s="75"/>
      <c r="E57" s="22">
        <f t="shared" si="11"/>
        <v>5</v>
      </c>
      <c r="F57" s="22">
        <f t="shared" si="10"/>
        <v>23</v>
      </c>
      <c r="G57" s="80"/>
      <c r="H57" s="22" t="s">
        <v>50</v>
      </c>
      <c r="I57" s="22">
        <v>2.5</v>
      </c>
      <c r="J57" s="31">
        <v>23000</v>
      </c>
      <c r="K57" s="31">
        <f t="shared" si="6"/>
        <v>3593.75</v>
      </c>
      <c r="L57" s="31">
        <f t="shared" si="7"/>
        <v>23000</v>
      </c>
      <c r="M57" s="31">
        <f t="shared" si="8"/>
        <v>8984.375</v>
      </c>
      <c r="N57" s="32">
        <f t="shared" si="9"/>
        <v>31984.375</v>
      </c>
      <c r="O57" s="33"/>
      <c r="P57" s="34"/>
      <c r="Q57" s="21"/>
      <c r="R57" s="17"/>
    </row>
    <row r="58" spans="3:18" ht="14.25" customHeight="1" x14ac:dyDescent="0.55000000000000004">
      <c r="C58" s="22">
        <f t="shared" si="1"/>
        <v>24</v>
      </c>
      <c r="D58" s="75"/>
      <c r="E58" s="22">
        <f t="shared" si="11"/>
        <v>6</v>
      </c>
      <c r="F58" s="22">
        <f t="shared" si="10"/>
        <v>24</v>
      </c>
      <c r="G58" s="79" t="s">
        <v>58</v>
      </c>
      <c r="H58" s="22" t="s">
        <v>50</v>
      </c>
      <c r="I58" s="22">
        <v>2.5</v>
      </c>
      <c r="J58" s="31">
        <v>23000</v>
      </c>
      <c r="K58" s="31">
        <f t="shared" si="6"/>
        <v>3593.75</v>
      </c>
      <c r="L58" s="31">
        <f t="shared" si="7"/>
        <v>23000</v>
      </c>
      <c r="M58" s="31">
        <f t="shared" si="8"/>
        <v>8984.375</v>
      </c>
      <c r="N58" s="32">
        <f t="shared" si="9"/>
        <v>31984.375</v>
      </c>
      <c r="O58" s="46"/>
      <c r="P58" s="34"/>
      <c r="Q58" s="21"/>
      <c r="R58" s="17"/>
    </row>
    <row r="59" spans="3:18" ht="14.25" customHeight="1" x14ac:dyDescent="0.55000000000000004">
      <c r="C59" s="22">
        <f t="shared" si="1"/>
        <v>25</v>
      </c>
      <c r="D59" s="75"/>
      <c r="E59" s="22">
        <f t="shared" si="11"/>
        <v>7</v>
      </c>
      <c r="F59" s="22">
        <f t="shared" si="10"/>
        <v>25</v>
      </c>
      <c r="G59" s="81"/>
      <c r="H59" s="22" t="s">
        <v>50</v>
      </c>
      <c r="I59" s="22">
        <v>2.5</v>
      </c>
      <c r="J59" s="31">
        <v>23000</v>
      </c>
      <c r="K59" s="31">
        <f t="shared" si="6"/>
        <v>3593.75</v>
      </c>
      <c r="L59" s="31">
        <f t="shared" si="7"/>
        <v>23000</v>
      </c>
      <c r="M59" s="31">
        <f t="shared" si="8"/>
        <v>8984.375</v>
      </c>
      <c r="N59" s="32">
        <f t="shared" si="9"/>
        <v>31984.375</v>
      </c>
      <c r="O59" s="33"/>
      <c r="P59" s="34"/>
      <c r="Q59" s="21"/>
      <c r="R59" s="17"/>
    </row>
    <row r="60" spans="3:18" s="35" customFormat="1" ht="14.25" customHeight="1" x14ac:dyDescent="0.55000000000000004">
      <c r="C60" s="22">
        <f t="shared" si="1"/>
        <v>26</v>
      </c>
      <c r="D60" s="75"/>
      <c r="E60" s="22">
        <f t="shared" si="11"/>
        <v>8</v>
      </c>
      <c r="F60" s="22">
        <f>F59+1</f>
        <v>26</v>
      </c>
      <c r="G60" s="81"/>
      <c r="H60" s="22" t="s">
        <v>50</v>
      </c>
      <c r="I60" s="22">
        <v>2.5</v>
      </c>
      <c r="J60" s="31">
        <v>23000</v>
      </c>
      <c r="K60" s="31">
        <f t="shared" si="6"/>
        <v>3593.75</v>
      </c>
      <c r="L60" s="31">
        <f t="shared" si="7"/>
        <v>23000</v>
      </c>
      <c r="M60" s="31">
        <f t="shared" si="8"/>
        <v>8984.375</v>
      </c>
      <c r="N60" s="32">
        <f t="shared" si="9"/>
        <v>31984.375</v>
      </c>
      <c r="O60" s="33"/>
      <c r="P60" s="34"/>
      <c r="Q60" s="21"/>
      <c r="R60" s="17"/>
    </row>
    <row r="61" spans="3:18" s="35" customFormat="1" ht="14.25" customHeight="1" x14ac:dyDescent="0.55000000000000004">
      <c r="C61" s="22">
        <f t="shared" si="1"/>
        <v>27</v>
      </c>
      <c r="D61" s="75"/>
      <c r="E61" s="22">
        <f t="shared" si="11"/>
        <v>9</v>
      </c>
      <c r="F61" s="22">
        <f t="shared" si="10"/>
        <v>27</v>
      </c>
      <c r="G61" s="81"/>
      <c r="H61" s="22" t="s">
        <v>50</v>
      </c>
      <c r="I61" s="22">
        <v>2.5</v>
      </c>
      <c r="J61" s="31">
        <v>23000</v>
      </c>
      <c r="K61" s="31">
        <f t="shared" si="6"/>
        <v>3593.75</v>
      </c>
      <c r="L61" s="31">
        <f t="shared" si="7"/>
        <v>23000</v>
      </c>
      <c r="M61" s="31">
        <f t="shared" si="8"/>
        <v>8984.375</v>
      </c>
      <c r="N61" s="32">
        <f t="shared" si="9"/>
        <v>31984.375</v>
      </c>
      <c r="O61" s="33"/>
      <c r="P61" s="34"/>
      <c r="Q61" s="21"/>
      <c r="R61" s="17"/>
    </row>
    <row r="62" spans="3:18" s="35" customFormat="1" ht="14.25" customHeight="1" x14ac:dyDescent="0.55000000000000004">
      <c r="C62" s="22">
        <f t="shared" si="1"/>
        <v>28</v>
      </c>
      <c r="D62" s="75"/>
      <c r="E62" s="22">
        <f t="shared" si="11"/>
        <v>10</v>
      </c>
      <c r="F62" s="22">
        <f t="shared" si="10"/>
        <v>28</v>
      </c>
      <c r="G62" s="80"/>
      <c r="H62" s="22" t="s">
        <v>50</v>
      </c>
      <c r="I62" s="22">
        <v>2.5</v>
      </c>
      <c r="J62" s="31">
        <v>23000</v>
      </c>
      <c r="K62" s="31">
        <f t="shared" si="6"/>
        <v>3593.75</v>
      </c>
      <c r="L62" s="31">
        <f t="shared" si="7"/>
        <v>23000</v>
      </c>
      <c r="M62" s="31">
        <f t="shared" si="8"/>
        <v>8984.375</v>
      </c>
      <c r="N62" s="32">
        <f t="shared" si="9"/>
        <v>31984.375</v>
      </c>
      <c r="O62" s="33"/>
      <c r="P62" s="34"/>
      <c r="Q62" s="21"/>
      <c r="R62" s="17"/>
    </row>
    <row r="63" spans="3:18" s="35" customFormat="1" ht="14.25" customHeight="1" x14ac:dyDescent="0.55000000000000004">
      <c r="C63" s="22">
        <f t="shared" si="1"/>
        <v>29</v>
      </c>
      <c r="D63" s="75"/>
      <c r="E63" s="22">
        <f t="shared" si="11"/>
        <v>11</v>
      </c>
      <c r="F63" s="22">
        <f t="shared" si="10"/>
        <v>29</v>
      </c>
      <c r="G63" s="36" t="s">
        <v>59</v>
      </c>
      <c r="H63" s="22" t="s">
        <v>50</v>
      </c>
      <c r="I63" s="22">
        <v>2.5</v>
      </c>
      <c r="J63" s="31">
        <v>23000</v>
      </c>
      <c r="K63" s="31">
        <f t="shared" si="6"/>
        <v>3593.75</v>
      </c>
      <c r="L63" s="31">
        <f t="shared" si="7"/>
        <v>23000</v>
      </c>
      <c r="M63" s="31">
        <f t="shared" si="8"/>
        <v>8984.375</v>
      </c>
      <c r="N63" s="32">
        <f t="shared" si="9"/>
        <v>31984.375</v>
      </c>
      <c r="O63" s="33"/>
      <c r="P63" s="34"/>
      <c r="Q63" s="21"/>
      <c r="R63" s="17"/>
    </row>
    <row r="64" spans="3:18" s="35" customFormat="1" ht="14.25" customHeight="1" x14ac:dyDescent="0.55000000000000004">
      <c r="C64" s="22">
        <f t="shared" si="1"/>
        <v>30</v>
      </c>
      <c r="D64" s="75"/>
      <c r="E64" s="22">
        <f t="shared" si="11"/>
        <v>12</v>
      </c>
      <c r="F64" s="22">
        <f t="shared" si="10"/>
        <v>30</v>
      </c>
      <c r="G64" s="36" t="s">
        <v>60</v>
      </c>
      <c r="H64" s="22" t="s">
        <v>50</v>
      </c>
      <c r="I64" s="22">
        <v>2.5</v>
      </c>
      <c r="J64" s="31">
        <v>23000</v>
      </c>
      <c r="K64" s="31">
        <f t="shared" si="6"/>
        <v>3593.75</v>
      </c>
      <c r="L64" s="31">
        <f t="shared" si="7"/>
        <v>23000</v>
      </c>
      <c r="M64" s="31">
        <f t="shared" si="8"/>
        <v>8984.375</v>
      </c>
      <c r="N64" s="32">
        <f t="shared" si="9"/>
        <v>31984.375</v>
      </c>
      <c r="O64" s="33"/>
      <c r="P64" s="34"/>
      <c r="Q64" s="21"/>
      <c r="R64" s="17"/>
    </row>
    <row r="65" spans="3:19" s="35" customFormat="1" ht="14.25" customHeight="1" x14ac:dyDescent="0.55000000000000004">
      <c r="C65" s="22">
        <f t="shared" si="1"/>
        <v>31</v>
      </c>
      <c r="D65" s="75"/>
      <c r="E65" s="22">
        <f t="shared" si="11"/>
        <v>13</v>
      </c>
      <c r="F65" s="22">
        <f t="shared" si="10"/>
        <v>31</v>
      </c>
      <c r="G65" s="36" t="s">
        <v>61</v>
      </c>
      <c r="H65" s="22" t="s">
        <v>50</v>
      </c>
      <c r="I65" s="22">
        <v>2.5</v>
      </c>
      <c r="J65" s="31">
        <v>23000</v>
      </c>
      <c r="K65" s="31">
        <f t="shared" si="6"/>
        <v>3593.75</v>
      </c>
      <c r="L65" s="31">
        <f t="shared" si="7"/>
        <v>23000</v>
      </c>
      <c r="M65" s="31">
        <f t="shared" si="8"/>
        <v>8984.375</v>
      </c>
      <c r="N65" s="32">
        <f t="shared" si="9"/>
        <v>31984.375</v>
      </c>
      <c r="O65" s="33"/>
      <c r="P65" s="34"/>
      <c r="Q65" s="21"/>
      <c r="R65" s="17"/>
    </row>
    <row r="66" spans="3:19" s="35" customFormat="1" ht="14.25" customHeight="1" x14ac:dyDescent="0.55000000000000004">
      <c r="C66" s="22">
        <f t="shared" si="1"/>
        <v>32</v>
      </c>
      <c r="D66" s="75"/>
      <c r="E66" s="22">
        <f t="shared" si="11"/>
        <v>14</v>
      </c>
      <c r="F66" s="22">
        <f t="shared" si="10"/>
        <v>32</v>
      </c>
      <c r="G66" s="36" t="s">
        <v>62</v>
      </c>
      <c r="H66" s="22" t="s">
        <v>50</v>
      </c>
      <c r="I66" s="22">
        <v>2.5</v>
      </c>
      <c r="J66" s="31">
        <v>23000</v>
      </c>
      <c r="K66" s="31">
        <f t="shared" si="6"/>
        <v>3593.75</v>
      </c>
      <c r="L66" s="31">
        <f t="shared" si="7"/>
        <v>23000</v>
      </c>
      <c r="M66" s="31">
        <f t="shared" si="8"/>
        <v>8984.375</v>
      </c>
      <c r="N66" s="32">
        <f t="shared" si="9"/>
        <v>31984.375</v>
      </c>
      <c r="O66" s="33"/>
      <c r="P66" s="34"/>
      <c r="Q66" s="21"/>
      <c r="R66" s="17"/>
    </row>
    <row r="67" spans="3:19" s="35" customFormat="1" ht="14.25" customHeight="1" thickBot="1" x14ac:dyDescent="0.6">
      <c r="C67" s="25">
        <f t="shared" si="1"/>
        <v>33</v>
      </c>
      <c r="D67" s="75"/>
      <c r="E67" s="25">
        <f t="shared" si="11"/>
        <v>15</v>
      </c>
      <c r="F67" s="22">
        <f t="shared" si="11"/>
        <v>33</v>
      </c>
      <c r="G67" s="36" t="s">
        <v>63</v>
      </c>
      <c r="H67" s="22" t="s">
        <v>50</v>
      </c>
      <c r="I67" s="22">
        <v>2.5</v>
      </c>
      <c r="J67" s="31">
        <v>23000</v>
      </c>
      <c r="K67" s="31">
        <f t="shared" si="6"/>
        <v>3593.75</v>
      </c>
      <c r="L67" s="31">
        <f t="shared" si="7"/>
        <v>23000</v>
      </c>
      <c r="M67" s="31">
        <f t="shared" si="8"/>
        <v>8984.375</v>
      </c>
      <c r="N67" s="32">
        <f t="shared" si="9"/>
        <v>31984.375</v>
      </c>
      <c r="O67" s="33"/>
      <c r="P67" s="34"/>
      <c r="Q67" s="21"/>
      <c r="R67" s="17"/>
    </row>
    <row r="68" spans="3:19" ht="14.25" customHeight="1" thickBot="1" x14ac:dyDescent="0.6">
      <c r="C68" s="70" t="s">
        <v>47</v>
      </c>
      <c r="D68" s="71"/>
      <c r="E68" s="72"/>
      <c r="F68" s="47">
        <f>F67</f>
        <v>33</v>
      </c>
      <c r="G68" s="40"/>
      <c r="H68" s="41"/>
      <c r="I68" s="25">
        <f>SUM(I48:I67)</f>
        <v>50</v>
      </c>
      <c r="J68" s="25"/>
      <c r="K68" s="25"/>
      <c r="L68" s="48">
        <f>SUM(L48:L67)</f>
        <v>470000</v>
      </c>
      <c r="M68" s="48">
        <f>SUM(M48:M67)</f>
        <v>183593.75</v>
      </c>
      <c r="N68" s="48">
        <f>SUM(N48:N67)</f>
        <v>653593.75</v>
      </c>
      <c r="O68" s="3"/>
      <c r="P68" s="34"/>
      <c r="Q68" s="21"/>
      <c r="R68" s="17"/>
      <c r="S68" s="17"/>
    </row>
    <row r="69" spans="3:19" ht="14.25" customHeight="1" thickBot="1" x14ac:dyDescent="0.6">
      <c r="I69" s="49">
        <f>I45+I68</f>
        <v>82.5</v>
      </c>
      <c r="J69" s="50"/>
      <c r="K69" s="50"/>
      <c r="L69" s="51">
        <f>L45+L68</f>
        <v>779000</v>
      </c>
      <c r="M69" s="52">
        <f>M45+M68</f>
        <v>304296.875</v>
      </c>
      <c r="N69" s="53">
        <f>N45+N68</f>
        <v>1083296.875</v>
      </c>
      <c r="P69" s="21"/>
      <c r="Q69" s="21"/>
      <c r="R69" s="21"/>
    </row>
    <row r="70" spans="3:19" s="5" customFormat="1" ht="14.25" customHeight="1" x14ac:dyDescent="0.55000000000000004">
      <c r="C70" s="83" t="s">
        <v>71</v>
      </c>
      <c r="D70" s="83"/>
      <c r="E70" s="83"/>
      <c r="F70" s="4"/>
      <c r="G70" s="4"/>
      <c r="H70" s="20"/>
      <c r="P70" s="11"/>
      <c r="Q70" s="11"/>
      <c r="R70" s="21"/>
      <c r="S70" s="1"/>
    </row>
    <row r="71" spans="3:19" ht="14.25" customHeight="1" x14ac:dyDescent="0.55000000000000004">
      <c r="C71" s="73" t="s">
        <v>21</v>
      </c>
      <c r="D71" s="73"/>
      <c r="E71" s="73"/>
      <c r="P71" s="21"/>
      <c r="Q71" s="21"/>
      <c r="R71" s="21"/>
    </row>
    <row r="72" spans="3:19" ht="14.25" customHeight="1" x14ac:dyDescent="0.55000000000000004">
      <c r="C72" s="22" t="s">
        <v>22</v>
      </c>
      <c r="D72" s="44" t="s">
        <v>23</v>
      </c>
      <c r="E72" s="44" t="s">
        <v>24</v>
      </c>
      <c r="F72" s="24" t="s">
        <v>25</v>
      </c>
      <c r="G72" s="22" t="s">
        <v>26</v>
      </c>
      <c r="H72" s="22" t="s">
        <v>27</v>
      </c>
      <c r="I72" s="44" t="s">
        <v>28</v>
      </c>
      <c r="J72" s="22" t="s">
        <v>29</v>
      </c>
      <c r="K72" s="22" t="s">
        <v>30</v>
      </c>
      <c r="L72" s="22" t="s">
        <v>31</v>
      </c>
      <c r="M72" s="22" t="s">
        <v>32</v>
      </c>
      <c r="N72" s="22" t="s">
        <v>4</v>
      </c>
      <c r="P72" s="21"/>
      <c r="Q72" s="21"/>
      <c r="R72" s="1"/>
    </row>
    <row r="73" spans="3:19" s="35" customFormat="1" ht="14.25" customHeight="1" x14ac:dyDescent="0.55000000000000004">
      <c r="C73" s="22">
        <v>1</v>
      </c>
      <c r="D73" s="84" t="s">
        <v>33</v>
      </c>
      <c r="E73" s="27"/>
      <c r="F73" s="28">
        <v>1</v>
      </c>
      <c r="G73" s="29" t="s">
        <v>34</v>
      </c>
      <c r="H73" s="22" t="s">
        <v>35</v>
      </c>
      <c r="I73" s="30">
        <v>3</v>
      </c>
      <c r="J73" s="31">
        <v>25000</v>
      </c>
      <c r="K73" s="31">
        <f t="shared" ref="K73:K77" si="12">J73/8*1.25</f>
        <v>3906.25</v>
      </c>
      <c r="L73" s="31">
        <f t="shared" ref="L73:L77" si="13">J73</f>
        <v>25000</v>
      </c>
      <c r="M73" s="31">
        <f t="shared" ref="M73:M77" si="14">K73*I73</f>
        <v>11718.75</v>
      </c>
      <c r="N73" s="32">
        <f t="shared" ref="N73:N77" si="15">L73+M73</f>
        <v>36718.75</v>
      </c>
      <c r="O73" s="33"/>
      <c r="P73" s="34"/>
      <c r="Q73" s="34"/>
      <c r="R73" s="17"/>
      <c r="S73" s="1"/>
    </row>
    <row r="74" spans="3:19" s="35" customFormat="1" ht="14.25" customHeight="1" x14ac:dyDescent="0.55000000000000004">
      <c r="C74" s="22">
        <f t="shared" ref="C74:C85" si="16">C73+1</f>
        <v>2</v>
      </c>
      <c r="D74" s="84"/>
      <c r="E74" s="27"/>
      <c r="F74" s="22">
        <f>F73+1</f>
        <v>2</v>
      </c>
      <c r="G74" s="29" t="s">
        <v>36</v>
      </c>
      <c r="H74" s="22" t="s">
        <v>37</v>
      </c>
      <c r="I74" s="30">
        <v>2</v>
      </c>
      <c r="J74" s="31">
        <v>25000</v>
      </c>
      <c r="K74" s="31">
        <f t="shared" si="12"/>
        <v>3906.25</v>
      </c>
      <c r="L74" s="31">
        <f t="shared" si="13"/>
        <v>25000</v>
      </c>
      <c r="M74" s="31">
        <f t="shared" si="14"/>
        <v>7812.5</v>
      </c>
      <c r="N74" s="32">
        <f t="shared" si="15"/>
        <v>32812.5</v>
      </c>
      <c r="O74" s="1"/>
      <c r="P74" s="21"/>
      <c r="R74" s="17"/>
      <c r="S74" s="1"/>
    </row>
    <row r="75" spans="3:19" s="35" customFormat="1" ht="14.25" customHeight="1" x14ac:dyDescent="0.55000000000000004">
      <c r="C75" s="22">
        <f t="shared" si="16"/>
        <v>3</v>
      </c>
      <c r="D75" s="84"/>
      <c r="E75" s="27"/>
      <c r="F75" s="22">
        <f t="shared" ref="F75:F85" si="17">F74+1</f>
        <v>3</v>
      </c>
      <c r="G75" s="29" t="s">
        <v>38</v>
      </c>
      <c r="H75" s="22" t="s">
        <v>37</v>
      </c>
      <c r="I75" s="30">
        <v>2</v>
      </c>
      <c r="J75" s="31">
        <v>25000</v>
      </c>
      <c r="K75" s="31">
        <f t="shared" si="12"/>
        <v>3906.25</v>
      </c>
      <c r="L75" s="31">
        <f t="shared" si="13"/>
        <v>25000</v>
      </c>
      <c r="M75" s="31">
        <f t="shared" si="14"/>
        <v>7812.5</v>
      </c>
      <c r="N75" s="32">
        <f t="shared" si="15"/>
        <v>32812.5</v>
      </c>
      <c r="O75" s="33"/>
      <c r="Q75" s="34"/>
      <c r="R75" s="17"/>
      <c r="S75" s="1"/>
    </row>
    <row r="76" spans="3:19" s="35" customFormat="1" ht="14.25" customHeight="1" x14ac:dyDescent="0.55000000000000004">
      <c r="C76" s="22">
        <f t="shared" si="16"/>
        <v>4</v>
      </c>
      <c r="D76" s="84"/>
      <c r="E76" s="27"/>
      <c r="F76" s="22">
        <f t="shared" si="17"/>
        <v>4</v>
      </c>
      <c r="G76" s="29" t="s">
        <v>39</v>
      </c>
      <c r="H76" s="22" t="s">
        <v>37</v>
      </c>
      <c r="I76" s="30">
        <v>2</v>
      </c>
      <c r="J76" s="31">
        <v>25000</v>
      </c>
      <c r="K76" s="31">
        <f t="shared" si="12"/>
        <v>3906.25</v>
      </c>
      <c r="L76" s="31">
        <f t="shared" si="13"/>
        <v>25000</v>
      </c>
      <c r="M76" s="31">
        <f t="shared" si="14"/>
        <v>7812.5</v>
      </c>
      <c r="N76" s="32">
        <f t="shared" si="15"/>
        <v>32812.5</v>
      </c>
      <c r="O76" s="33"/>
      <c r="Q76" s="34"/>
      <c r="R76" s="17"/>
      <c r="S76" s="1"/>
    </row>
    <row r="77" spans="3:19" s="35" customFormat="1" ht="14.25" customHeight="1" x14ac:dyDescent="0.55000000000000004">
      <c r="C77" s="22">
        <f t="shared" si="16"/>
        <v>5</v>
      </c>
      <c r="D77" s="84"/>
      <c r="E77" s="27"/>
      <c r="F77" s="22">
        <f t="shared" si="17"/>
        <v>5</v>
      </c>
      <c r="G77" s="29" t="s">
        <v>40</v>
      </c>
      <c r="H77" s="22" t="s">
        <v>37</v>
      </c>
      <c r="I77" s="30">
        <v>2</v>
      </c>
      <c r="J77" s="31">
        <v>25000</v>
      </c>
      <c r="K77" s="31">
        <f t="shared" si="12"/>
        <v>3906.25</v>
      </c>
      <c r="L77" s="31">
        <f t="shared" si="13"/>
        <v>25000</v>
      </c>
      <c r="M77" s="31">
        <f t="shared" si="14"/>
        <v>7812.5</v>
      </c>
      <c r="N77" s="32">
        <f t="shared" si="15"/>
        <v>32812.5</v>
      </c>
      <c r="O77" s="33"/>
      <c r="Q77" s="34"/>
      <c r="R77" s="17"/>
      <c r="S77" s="1"/>
    </row>
    <row r="78" spans="3:19" s="35" customFormat="1" ht="14.25" customHeight="1" x14ac:dyDescent="0.55000000000000004">
      <c r="C78" s="22">
        <f t="shared" si="16"/>
        <v>6</v>
      </c>
      <c r="D78" s="84"/>
      <c r="E78" s="27"/>
      <c r="F78" s="22">
        <f t="shared" si="17"/>
        <v>6</v>
      </c>
      <c r="G78" s="29" t="s">
        <v>64</v>
      </c>
      <c r="H78" s="22" t="s">
        <v>37</v>
      </c>
      <c r="I78" s="30">
        <v>2</v>
      </c>
      <c r="J78" s="31">
        <v>23000</v>
      </c>
      <c r="K78" s="31">
        <v>2350</v>
      </c>
      <c r="L78" s="31">
        <f>J78</f>
        <v>23000</v>
      </c>
      <c r="M78" s="31">
        <f>K78*I78</f>
        <v>4700</v>
      </c>
      <c r="N78" s="32">
        <f>L78+M78</f>
        <v>27700</v>
      </c>
      <c r="O78" s="33"/>
      <c r="Q78" s="34"/>
      <c r="R78" s="17"/>
      <c r="S78" s="1"/>
    </row>
    <row r="79" spans="3:19" s="35" customFormat="1" ht="14.25" customHeight="1" x14ac:dyDescent="0.55000000000000004">
      <c r="C79" s="22">
        <f t="shared" si="16"/>
        <v>7</v>
      </c>
      <c r="D79" s="84"/>
      <c r="E79" s="27"/>
      <c r="F79" s="22">
        <f t="shared" si="17"/>
        <v>7</v>
      </c>
      <c r="G79" s="29" t="s">
        <v>64</v>
      </c>
      <c r="H79" s="22" t="s">
        <v>37</v>
      </c>
      <c r="I79" s="30">
        <v>2</v>
      </c>
      <c r="J79" s="31">
        <v>23000</v>
      </c>
      <c r="K79" s="31">
        <v>2350</v>
      </c>
      <c r="L79" s="31">
        <f t="shared" ref="L79:L85" si="18">J79</f>
        <v>23000</v>
      </c>
      <c r="M79" s="31">
        <f t="shared" ref="M79:M85" si="19">K79*I79</f>
        <v>4700</v>
      </c>
      <c r="N79" s="32">
        <f t="shared" ref="N79:N85" si="20">L79+M79</f>
        <v>27700</v>
      </c>
      <c r="O79" s="1"/>
      <c r="Q79" s="34"/>
      <c r="R79" s="17"/>
      <c r="S79" s="1"/>
    </row>
    <row r="80" spans="3:19" s="35" customFormat="1" ht="14.25" customHeight="1" x14ac:dyDescent="0.55000000000000004">
      <c r="C80" s="22">
        <f t="shared" si="16"/>
        <v>8</v>
      </c>
      <c r="D80" s="84" t="s">
        <v>43</v>
      </c>
      <c r="E80" s="22">
        <v>15</v>
      </c>
      <c r="F80" s="22">
        <f t="shared" si="17"/>
        <v>8</v>
      </c>
      <c r="G80" s="82" t="s">
        <v>44</v>
      </c>
      <c r="H80" s="22" t="s">
        <v>37</v>
      </c>
      <c r="I80" s="30">
        <v>2</v>
      </c>
      <c r="J80" s="31">
        <v>23000</v>
      </c>
      <c r="K80" s="31">
        <f t="shared" ref="K80:K85" si="21">J80/8*1.25</f>
        <v>3593.75</v>
      </c>
      <c r="L80" s="31">
        <f t="shared" si="18"/>
        <v>23000</v>
      </c>
      <c r="M80" s="31">
        <f t="shared" si="19"/>
        <v>7187.5</v>
      </c>
      <c r="N80" s="32">
        <f t="shared" si="20"/>
        <v>30187.5</v>
      </c>
      <c r="O80" s="1"/>
      <c r="Q80" s="34"/>
      <c r="R80" s="17"/>
      <c r="S80" s="1"/>
    </row>
    <row r="81" spans="3:20" s="37" customFormat="1" ht="14.25" customHeight="1" x14ac:dyDescent="0.55000000000000004">
      <c r="C81" s="22">
        <f t="shared" si="16"/>
        <v>9</v>
      </c>
      <c r="D81" s="84"/>
      <c r="E81" s="22">
        <f>E80+1</f>
        <v>16</v>
      </c>
      <c r="F81" s="22">
        <f t="shared" si="17"/>
        <v>9</v>
      </c>
      <c r="G81" s="82"/>
      <c r="H81" s="22" t="s">
        <v>37</v>
      </c>
      <c r="I81" s="30">
        <v>2</v>
      </c>
      <c r="J81" s="31">
        <v>23000</v>
      </c>
      <c r="K81" s="31">
        <f t="shared" si="21"/>
        <v>3593.75</v>
      </c>
      <c r="L81" s="31">
        <f t="shared" si="18"/>
        <v>23000</v>
      </c>
      <c r="M81" s="31">
        <f t="shared" si="19"/>
        <v>7187.5</v>
      </c>
      <c r="N81" s="32">
        <f t="shared" si="20"/>
        <v>30187.5</v>
      </c>
      <c r="O81" s="1"/>
      <c r="Q81" s="21"/>
      <c r="R81" s="17"/>
      <c r="S81" s="1"/>
    </row>
    <row r="82" spans="3:20" ht="14.25" customHeight="1" x14ac:dyDescent="0.55000000000000004">
      <c r="C82" s="22">
        <f t="shared" si="16"/>
        <v>10</v>
      </c>
      <c r="D82" s="84"/>
      <c r="E82" s="22">
        <f>E81+1</f>
        <v>17</v>
      </c>
      <c r="F82" s="22">
        <f t="shared" si="17"/>
        <v>10</v>
      </c>
      <c r="G82" s="82" t="s">
        <v>45</v>
      </c>
      <c r="H82" s="22" t="s">
        <v>37</v>
      </c>
      <c r="I82" s="30">
        <v>2</v>
      </c>
      <c r="J82" s="31">
        <v>23000</v>
      </c>
      <c r="K82" s="31">
        <f t="shared" si="21"/>
        <v>3593.75</v>
      </c>
      <c r="L82" s="31">
        <f t="shared" si="18"/>
        <v>23000</v>
      </c>
      <c r="M82" s="31">
        <f t="shared" si="19"/>
        <v>7187.5</v>
      </c>
      <c r="N82" s="32">
        <f t="shared" si="20"/>
        <v>30187.5</v>
      </c>
      <c r="O82" s="33"/>
      <c r="P82" s="34"/>
      <c r="R82" s="17"/>
    </row>
    <row r="83" spans="3:20" ht="14.25" customHeight="1" x14ac:dyDescent="0.55000000000000004">
      <c r="C83" s="22">
        <f t="shared" si="16"/>
        <v>11</v>
      </c>
      <c r="D83" s="84"/>
      <c r="E83" s="22">
        <f>E82+1</f>
        <v>18</v>
      </c>
      <c r="F83" s="22">
        <f t="shared" si="17"/>
        <v>11</v>
      </c>
      <c r="G83" s="82"/>
      <c r="H83" s="22" t="s">
        <v>37</v>
      </c>
      <c r="I83" s="30">
        <v>2</v>
      </c>
      <c r="J83" s="31">
        <v>23000</v>
      </c>
      <c r="K83" s="31">
        <f t="shared" si="21"/>
        <v>3593.75</v>
      </c>
      <c r="L83" s="31">
        <f t="shared" si="18"/>
        <v>23000</v>
      </c>
      <c r="M83" s="31">
        <f t="shared" si="19"/>
        <v>7187.5</v>
      </c>
      <c r="N83" s="32">
        <f t="shared" si="20"/>
        <v>30187.5</v>
      </c>
      <c r="O83" s="33"/>
      <c r="P83" s="34"/>
      <c r="R83" s="17"/>
    </row>
    <row r="84" spans="3:20" ht="14.25" customHeight="1" x14ac:dyDescent="0.55000000000000004">
      <c r="C84" s="22">
        <f t="shared" si="16"/>
        <v>12</v>
      </c>
      <c r="D84" s="84"/>
      <c r="E84" s="22">
        <f>E83+1</f>
        <v>19</v>
      </c>
      <c r="F84" s="22">
        <f t="shared" si="17"/>
        <v>12</v>
      </c>
      <c r="G84" s="82" t="s">
        <v>46</v>
      </c>
      <c r="H84" s="22" t="s">
        <v>37</v>
      </c>
      <c r="I84" s="30">
        <v>2</v>
      </c>
      <c r="J84" s="31">
        <v>23000</v>
      </c>
      <c r="K84" s="31">
        <f t="shared" si="21"/>
        <v>3593.75</v>
      </c>
      <c r="L84" s="31">
        <f t="shared" si="18"/>
        <v>23000</v>
      </c>
      <c r="M84" s="31">
        <f t="shared" si="19"/>
        <v>7187.5</v>
      </c>
      <c r="N84" s="32">
        <f t="shared" si="20"/>
        <v>30187.5</v>
      </c>
      <c r="P84" s="34"/>
      <c r="R84" s="17"/>
    </row>
    <row r="85" spans="3:20" ht="14.25" customHeight="1" thickBot="1" x14ac:dyDescent="0.6">
      <c r="C85" s="22">
        <f t="shared" si="16"/>
        <v>13</v>
      </c>
      <c r="D85" s="84"/>
      <c r="E85" s="22">
        <f>E84+1</f>
        <v>20</v>
      </c>
      <c r="F85" s="22">
        <f t="shared" si="17"/>
        <v>13</v>
      </c>
      <c r="G85" s="82"/>
      <c r="H85" s="22" t="s">
        <v>37</v>
      </c>
      <c r="I85" s="30">
        <v>2</v>
      </c>
      <c r="J85" s="31">
        <v>23000</v>
      </c>
      <c r="K85" s="31">
        <f t="shared" si="21"/>
        <v>3593.75</v>
      </c>
      <c r="L85" s="31">
        <f t="shared" si="18"/>
        <v>23000</v>
      </c>
      <c r="M85" s="31">
        <f t="shared" si="19"/>
        <v>7187.5</v>
      </c>
      <c r="N85" s="32">
        <f t="shared" si="20"/>
        <v>30187.5</v>
      </c>
      <c r="P85" s="34"/>
      <c r="R85" s="17"/>
      <c r="T85" s="17"/>
    </row>
    <row r="86" spans="3:20" ht="14.25" customHeight="1" thickBot="1" x14ac:dyDescent="0.6">
      <c r="C86" s="70" t="s">
        <v>47</v>
      </c>
      <c r="D86" s="71"/>
      <c r="E86" s="72"/>
      <c r="F86" s="39">
        <f>F85</f>
        <v>13</v>
      </c>
      <c r="G86" s="40"/>
      <c r="H86" s="41"/>
      <c r="I86" s="22">
        <f>SUM(I73:I85)</f>
        <v>27</v>
      </c>
      <c r="J86" s="36"/>
      <c r="K86" s="36"/>
      <c r="L86" s="42">
        <f>SUM(L73:L85)</f>
        <v>309000</v>
      </c>
      <c r="M86" s="42">
        <f>SUM(M73:M85)</f>
        <v>95493.75</v>
      </c>
      <c r="N86" s="42">
        <f>SUM(N73:N85)</f>
        <v>404493.75</v>
      </c>
      <c r="O86" s="16"/>
      <c r="P86" s="43"/>
      <c r="Q86" s="43"/>
      <c r="R86" s="17"/>
      <c r="S86" s="3"/>
    </row>
    <row r="87" spans="3:20" ht="13.5" customHeight="1" x14ac:dyDescent="0.55000000000000004">
      <c r="C87" s="73" t="s">
        <v>48</v>
      </c>
      <c r="D87" s="73"/>
      <c r="E87" s="73"/>
      <c r="F87" s="54"/>
      <c r="G87" s="54"/>
      <c r="H87" s="55"/>
      <c r="I87" s="55"/>
      <c r="J87" s="16"/>
      <c r="K87" s="16"/>
      <c r="L87" s="16"/>
      <c r="M87" s="16"/>
      <c r="N87" s="16"/>
      <c r="O87" s="16"/>
      <c r="P87" s="43"/>
      <c r="Q87" s="43"/>
      <c r="R87" s="17"/>
      <c r="S87" s="3"/>
    </row>
    <row r="88" spans="3:20" ht="14.25" customHeight="1" x14ac:dyDescent="0.55000000000000004">
      <c r="C88" s="22" t="s">
        <v>22</v>
      </c>
      <c r="D88" s="44" t="s">
        <v>23</v>
      </c>
      <c r="E88" s="44" t="s">
        <v>24</v>
      </c>
      <c r="F88" s="24" t="s">
        <v>25</v>
      </c>
      <c r="G88" s="22" t="s">
        <v>26</v>
      </c>
      <c r="H88" s="22" t="s">
        <v>27</v>
      </c>
      <c r="I88" s="44" t="s">
        <v>28</v>
      </c>
      <c r="J88" s="22" t="s">
        <v>29</v>
      </c>
      <c r="K88" s="22" t="s">
        <v>30</v>
      </c>
      <c r="L88" s="22" t="s">
        <v>31</v>
      </c>
      <c r="M88" s="22" t="s">
        <v>32</v>
      </c>
      <c r="N88" s="22" t="s">
        <v>4</v>
      </c>
      <c r="P88" s="21"/>
      <c r="Q88" s="21"/>
      <c r="R88" s="17"/>
    </row>
    <row r="89" spans="3:20" ht="14.25" customHeight="1" x14ac:dyDescent="0.55000000000000004">
      <c r="C89" s="45">
        <f>C85+1</f>
        <v>14</v>
      </c>
      <c r="D89" s="74" t="s">
        <v>48</v>
      </c>
      <c r="E89" s="27"/>
      <c r="F89" s="22">
        <v>14</v>
      </c>
      <c r="G89" s="36" t="s">
        <v>49</v>
      </c>
      <c r="H89" s="22" t="s">
        <v>37</v>
      </c>
      <c r="I89" s="22">
        <v>2</v>
      </c>
      <c r="J89" s="31">
        <v>25000</v>
      </c>
      <c r="K89" s="31">
        <f t="shared" ref="K89" si="22">J89/8*1.25</f>
        <v>3906.25</v>
      </c>
      <c r="L89" s="31">
        <f t="shared" ref="L89:L108" si="23">J89</f>
        <v>25000</v>
      </c>
      <c r="M89" s="31">
        <f t="shared" ref="M89:M108" si="24">K89*I89</f>
        <v>7812.5</v>
      </c>
      <c r="N89" s="32">
        <f t="shared" ref="N89:N108" si="25">L89+M89</f>
        <v>32812.5</v>
      </c>
      <c r="O89" s="33"/>
      <c r="P89" s="21"/>
      <c r="Q89" s="34"/>
      <c r="R89" s="17"/>
    </row>
    <row r="90" spans="3:20" ht="14.25" customHeight="1" x14ac:dyDescent="0.55000000000000004">
      <c r="C90" s="22">
        <f t="shared" ref="C90:C108" si="26">C89+1</f>
        <v>15</v>
      </c>
      <c r="D90" s="75"/>
      <c r="E90" s="27"/>
      <c r="F90" s="22">
        <f>F89+1</f>
        <v>15</v>
      </c>
      <c r="G90" s="36" t="s">
        <v>51</v>
      </c>
      <c r="H90" s="22" t="s">
        <v>37</v>
      </c>
      <c r="I90" s="22">
        <v>2</v>
      </c>
      <c r="J90" s="31">
        <v>25000</v>
      </c>
      <c r="K90" s="31">
        <v>2350</v>
      </c>
      <c r="L90" s="31">
        <f t="shared" si="23"/>
        <v>25000</v>
      </c>
      <c r="M90" s="31">
        <f t="shared" si="24"/>
        <v>4700</v>
      </c>
      <c r="N90" s="32">
        <f t="shared" si="25"/>
        <v>29700</v>
      </c>
      <c r="P90" s="21"/>
      <c r="Q90" s="21"/>
      <c r="R90" s="17"/>
    </row>
    <row r="91" spans="3:20" ht="14.25" customHeight="1" x14ac:dyDescent="0.55000000000000004">
      <c r="C91" s="22">
        <f t="shared" si="26"/>
        <v>16</v>
      </c>
      <c r="D91" s="75"/>
      <c r="E91" s="27"/>
      <c r="F91" s="22">
        <f t="shared" ref="F91:F100" si="27">F90+1</f>
        <v>16</v>
      </c>
      <c r="G91" s="36" t="s">
        <v>52</v>
      </c>
      <c r="H91" s="22" t="s">
        <v>37</v>
      </c>
      <c r="I91" s="22">
        <v>2</v>
      </c>
      <c r="J91" s="31">
        <v>25000</v>
      </c>
      <c r="K91" s="31">
        <v>2350</v>
      </c>
      <c r="L91" s="31">
        <f t="shared" si="23"/>
        <v>25000</v>
      </c>
      <c r="M91" s="31">
        <f t="shared" si="24"/>
        <v>4700</v>
      </c>
      <c r="N91" s="32">
        <f t="shared" si="25"/>
        <v>29700</v>
      </c>
      <c r="P91" s="21"/>
      <c r="Q91" s="21"/>
      <c r="R91" s="17"/>
    </row>
    <row r="92" spans="3:20" ht="14.25" customHeight="1" x14ac:dyDescent="0.55000000000000004">
      <c r="C92" s="22">
        <f t="shared" si="26"/>
        <v>17</v>
      </c>
      <c r="D92" s="75"/>
      <c r="E92" s="27"/>
      <c r="F92" s="22">
        <f t="shared" si="27"/>
        <v>17</v>
      </c>
      <c r="G92" s="36" t="s">
        <v>53</v>
      </c>
      <c r="H92" s="22" t="s">
        <v>37</v>
      </c>
      <c r="I92" s="22">
        <v>2</v>
      </c>
      <c r="J92" s="31">
        <v>25000</v>
      </c>
      <c r="K92" s="31">
        <v>2350</v>
      </c>
      <c r="L92" s="31">
        <f t="shared" si="23"/>
        <v>25000</v>
      </c>
      <c r="M92" s="31">
        <f t="shared" si="24"/>
        <v>4700</v>
      </c>
      <c r="N92" s="32">
        <f t="shared" si="25"/>
        <v>29700</v>
      </c>
      <c r="P92" s="21"/>
      <c r="Q92" s="21"/>
      <c r="R92" s="17"/>
    </row>
    <row r="93" spans="3:20" ht="14.25" customHeight="1" x14ac:dyDescent="0.55000000000000004">
      <c r="C93" s="22">
        <f t="shared" si="26"/>
        <v>18</v>
      </c>
      <c r="D93" s="75"/>
      <c r="E93" s="27"/>
      <c r="F93" s="22">
        <f t="shared" si="27"/>
        <v>18</v>
      </c>
      <c r="G93" s="36" t="s">
        <v>54</v>
      </c>
      <c r="H93" s="22" t="s">
        <v>37</v>
      </c>
      <c r="I93" s="22">
        <v>2</v>
      </c>
      <c r="J93" s="31">
        <v>25000</v>
      </c>
      <c r="K93" s="31">
        <v>2350</v>
      </c>
      <c r="L93" s="31">
        <f t="shared" si="23"/>
        <v>25000</v>
      </c>
      <c r="M93" s="31">
        <f t="shared" si="24"/>
        <v>4700</v>
      </c>
      <c r="N93" s="32">
        <f t="shared" si="25"/>
        <v>29700</v>
      </c>
      <c r="P93" s="21"/>
      <c r="Q93" s="21"/>
      <c r="R93" s="17"/>
    </row>
    <row r="94" spans="3:20" ht="14.25" customHeight="1" x14ac:dyDescent="0.55000000000000004">
      <c r="C94" s="22">
        <f t="shared" si="26"/>
        <v>19</v>
      </c>
      <c r="D94" s="75"/>
      <c r="E94" s="22">
        <v>1</v>
      </c>
      <c r="F94" s="22">
        <f t="shared" si="27"/>
        <v>19</v>
      </c>
      <c r="G94" s="77" t="s">
        <v>55</v>
      </c>
      <c r="H94" s="22" t="s">
        <v>37</v>
      </c>
      <c r="I94" s="22">
        <v>2</v>
      </c>
      <c r="J94" s="31">
        <v>23000</v>
      </c>
      <c r="K94" s="31">
        <v>2350</v>
      </c>
      <c r="L94" s="31">
        <f t="shared" si="23"/>
        <v>23000</v>
      </c>
      <c r="M94" s="31">
        <f t="shared" si="24"/>
        <v>4700</v>
      </c>
      <c r="N94" s="32">
        <f t="shared" si="25"/>
        <v>27700</v>
      </c>
      <c r="O94" s="33"/>
      <c r="P94" s="21"/>
      <c r="Q94" s="34"/>
      <c r="R94" s="17"/>
    </row>
    <row r="95" spans="3:20" ht="14.25" customHeight="1" x14ac:dyDescent="0.55000000000000004">
      <c r="C95" s="22">
        <f t="shared" si="26"/>
        <v>20</v>
      </c>
      <c r="D95" s="75"/>
      <c r="E95" s="22">
        <f>E94+1</f>
        <v>2</v>
      </c>
      <c r="F95" s="22">
        <f t="shared" si="27"/>
        <v>20</v>
      </c>
      <c r="G95" s="78"/>
      <c r="H95" s="22" t="s">
        <v>37</v>
      </c>
      <c r="I95" s="22">
        <v>2</v>
      </c>
      <c r="J95" s="31">
        <v>23000</v>
      </c>
      <c r="K95" s="31">
        <v>2350</v>
      </c>
      <c r="L95" s="31">
        <f t="shared" si="23"/>
        <v>23000</v>
      </c>
      <c r="M95" s="31">
        <f t="shared" si="24"/>
        <v>4700</v>
      </c>
      <c r="N95" s="32">
        <f t="shared" si="25"/>
        <v>27700</v>
      </c>
      <c r="O95" s="33"/>
      <c r="P95" s="21"/>
      <c r="Q95" s="34"/>
      <c r="R95" s="17"/>
    </row>
    <row r="96" spans="3:20" ht="14.25" customHeight="1" x14ac:dyDescent="0.55000000000000004">
      <c r="C96" s="22">
        <f t="shared" si="26"/>
        <v>21</v>
      </c>
      <c r="D96" s="75"/>
      <c r="E96" s="22">
        <f t="shared" ref="E96:F108" si="28">E95+1</f>
        <v>3</v>
      </c>
      <c r="F96" s="22">
        <f t="shared" si="27"/>
        <v>21</v>
      </c>
      <c r="G96" s="36" t="s">
        <v>56</v>
      </c>
      <c r="H96" s="22" t="s">
        <v>37</v>
      </c>
      <c r="I96" s="22">
        <v>2</v>
      </c>
      <c r="J96" s="31">
        <v>23000</v>
      </c>
      <c r="K96" s="31">
        <v>2350</v>
      </c>
      <c r="L96" s="31">
        <f t="shared" si="23"/>
        <v>23000</v>
      </c>
      <c r="M96" s="31">
        <f t="shared" si="24"/>
        <v>4700</v>
      </c>
      <c r="N96" s="32">
        <f t="shared" si="25"/>
        <v>27700</v>
      </c>
      <c r="P96" s="21"/>
      <c r="Q96" s="21"/>
      <c r="R96" s="17"/>
    </row>
    <row r="97" spans="3:19" ht="14.25" customHeight="1" x14ac:dyDescent="0.55000000000000004">
      <c r="C97" s="22">
        <f t="shared" si="26"/>
        <v>22</v>
      </c>
      <c r="D97" s="75"/>
      <c r="E97" s="22">
        <f t="shared" si="28"/>
        <v>4</v>
      </c>
      <c r="F97" s="22">
        <f t="shared" si="27"/>
        <v>22</v>
      </c>
      <c r="G97" s="79" t="s">
        <v>57</v>
      </c>
      <c r="H97" s="22" t="s">
        <v>37</v>
      </c>
      <c r="I97" s="22">
        <v>2</v>
      </c>
      <c r="J97" s="31">
        <v>23000</v>
      </c>
      <c r="K97" s="31">
        <v>2350</v>
      </c>
      <c r="L97" s="31">
        <f t="shared" si="23"/>
        <v>23000</v>
      </c>
      <c r="M97" s="31">
        <f t="shared" si="24"/>
        <v>4700</v>
      </c>
      <c r="N97" s="32">
        <f t="shared" si="25"/>
        <v>27700</v>
      </c>
      <c r="O97" s="33"/>
      <c r="P97" s="21"/>
      <c r="Q97" s="34"/>
      <c r="R97" s="17"/>
    </row>
    <row r="98" spans="3:19" ht="14.25" customHeight="1" x14ac:dyDescent="0.55000000000000004">
      <c r="C98" s="22">
        <f t="shared" si="26"/>
        <v>23</v>
      </c>
      <c r="D98" s="75"/>
      <c r="E98" s="22">
        <f t="shared" si="28"/>
        <v>5</v>
      </c>
      <c r="F98" s="22">
        <f t="shared" si="27"/>
        <v>23</v>
      </c>
      <c r="G98" s="80"/>
      <c r="H98" s="22" t="s">
        <v>37</v>
      </c>
      <c r="I98" s="22">
        <v>2</v>
      </c>
      <c r="J98" s="31">
        <v>23000</v>
      </c>
      <c r="K98" s="31">
        <v>2350</v>
      </c>
      <c r="L98" s="31">
        <f t="shared" si="23"/>
        <v>23000</v>
      </c>
      <c r="M98" s="31">
        <f t="shared" si="24"/>
        <v>4700</v>
      </c>
      <c r="N98" s="32">
        <f t="shared" si="25"/>
        <v>27700</v>
      </c>
      <c r="O98" s="33"/>
      <c r="P98" s="21"/>
      <c r="Q98" s="34"/>
      <c r="R98" s="17"/>
    </row>
    <row r="99" spans="3:19" ht="14.25" customHeight="1" x14ac:dyDescent="0.55000000000000004">
      <c r="C99" s="22">
        <f t="shared" si="26"/>
        <v>24</v>
      </c>
      <c r="D99" s="75"/>
      <c r="E99" s="22">
        <f t="shared" si="28"/>
        <v>6</v>
      </c>
      <c r="F99" s="22">
        <f t="shared" si="27"/>
        <v>24</v>
      </c>
      <c r="G99" s="79" t="s">
        <v>58</v>
      </c>
      <c r="H99" s="22" t="s">
        <v>37</v>
      </c>
      <c r="I99" s="22">
        <v>2</v>
      </c>
      <c r="J99" s="31">
        <v>23000</v>
      </c>
      <c r="K99" s="31">
        <v>2350</v>
      </c>
      <c r="L99" s="31">
        <f t="shared" si="23"/>
        <v>23000</v>
      </c>
      <c r="M99" s="31">
        <f t="shared" si="24"/>
        <v>4700</v>
      </c>
      <c r="N99" s="32">
        <f t="shared" si="25"/>
        <v>27700</v>
      </c>
      <c r="O99" s="46"/>
      <c r="P99" s="21"/>
      <c r="Q99" s="56"/>
      <c r="R99" s="17"/>
    </row>
    <row r="100" spans="3:19" ht="14.25" customHeight="1" x14ac:dyDescent="0.55000000000000004">
      <c r="C100" s="22">
        <f t="shared" si="26"/>
        <v>25</v>
      </c>
      <c r="D100" s="75"/>
      <c r="E100" s="22">
        <f t="shared" si="28"/>
        <v>7</v>
      </c>
      <c r="F100" s="22">
        <f t="shared" si="27"/>
        <v>25</v>
      </c>
      <c r="G100" s="81"/>
      <c r="H100" s="22" t="s">
        <v>37</v>
      </c>
      <c r="I100" s="22">
        <v>2</v>
      </c>
      <c r="J100" s="31">
        <v>23000</v>
      </c>
      <c r="K100" s="31">
        <v>2350</v>
      </c>
      <c r="L100" s="31">
        <f t="shared" si="23"/>
        <v>23000</v>
      </c>
      <c r="M100" s="31">
        <f t="shared" si="24"/>
        <v>4700</v>
      </c>
      <c r="N100" s="32">
        <f t="shared" si="25"/>
        <v>27700</v>
      </c>
      <c r="O100" s="33"/>
      <c r="P100" s="21"/>
      <c r="Q100" s="34"/>
      <c r="R100" s="17"/>
    </row>
    <row r="101" spans="3:19" s="35" customFormat="1" ht="14.25" customHeight="1" x14ac:dyDescent="0.55000000000000004">
      <c r="C101" s="22">
        <f t="shared" si="26"/>
        <v>26</v>
      </c>
      <c r="D101" s="75"/>
      <c r="E101" s="22">
        <f t="shared" si="28"/>
        <v>8</v>
      </c>
      <c r="F101" s="22">
        <f>F100+1</f>
        <v>26</v>
      </c>
      <c r="G101" s="81"/>
      <c r="H101" s="22" t="s">
        <v>37</v>
      </c>
      <c r="I101" s="22">
        <v>2</v>
      </c>
      <c r="J101" s="31">
        <v>23000</v>
      </c>
      <c r="K101" s="31">
        <v>2350</v>
      </c>
      <c r="L101" s="31">
        <f t="shared" si="23"/>
        <v>23000</v>
      </c>
      <c r="M101" s="31">
        <f t="shared" si="24"/>
        <v>4700</v>
      </c>
      <c r="N101" s="32">
        <f t="shared" si="25"/>
        <v>27700</v>
      </c>
      <c r="O101" s="33"/>
      <c r="P101" s="21"/>
      <c r="Q101" s="34"/>
      <c r="R101" s="17"/>
      <c r="S101" s="1"/>
    </row>
    <row r="102" spans="3:19" s="35" customFormat="1" ht="14.25" customHeight="1" x14ac:dyDescent="0.55000000000000004">
      <c r="C102" s="22">
        <f t="shared" si="26"/>
        <v>27</v>
      </c>
      <c r="D102" s="75"/>
      <c r="E102" s="22">
        <f t="shared" si="28"/>
        <v>9</v>
      </c>
      <c r="F102" s="22">
        <f t="shared" si="28"/>
        <v>27</v>
      </c>
      <c r="G102" s="81"/>
      <c r="H102" s="22" t="s">
        <v>37</v>
      </c>
      <c r="I102" s="22">
        <v>2</v>
      </c>
      <c r="J102" s="31">
        <v>23000</v>
      </c>
      <c r="K102" s="31">
        <v>2350</v>
      </c>
      <c r="L102" s="31">
        <f t="shared" si="23"/>
        <v>23000</v>
      </c>
      <c r="M102" s="31">
        <f t="shared" si="24"/>
        <v>4700</v>
      </c>
      <c r="N102" s="32">
        <f t="shared" si="25"/>
        <v>27700</v>
      </c>
      <c r="O102" s="33"/>
      <c r="P102" s="21"/>
      <c r="Q102" s="34"/>
      <c r="R102" s="17"/>
      <c r="S102" s="1"/>
    </row>
    <row r="103" spans="3:19" s="35" customFormat="1" ht="14.25" customHeight="1" x14ac:dyDescent="0.55000000000000004">
      <c r="C103" s="22">
        <f t="shared" si="26"/>
        <v>28</v>
      </c>
      <c r="D103" s="75"/>
      <c r="E103" s="22">
        <f t="shared" si="28"/>
        <v>10</v>
      </c>
      <c r="F103" s="22">
        <f t="shared" si="28"/>
        <v>28</v>
      </c>
      <c r="G103" s="80"/>
      <c r="H103" s="22" t="s">
        <v>37</v>
      </c>
      <c r="I103" s="22">
        <v>2</v>
      </c>
      <c r="J103" s="31">
        <v>23000</v>
      </c>
      <c r="K103" s="31">
        <v>2350</v>
      </c>
      <c r="L103" s="31">
        <f t="shared" si="23"/>
        <v>23000</v>
      </c>
      <c r="M103" s="31">
        <f t="shared" si="24"/>
        <v>4700</v>
      </c>
      <c r="N103" s="32">
        <f t="shared" si="25"/>
        <v>27700</v>
      </c>
      <c r="O103" s="33"/>
      <c r="P103" s="21"/>
      <c r="Q103" s="34"/>
      <c r="R103" s="17"/>
      <c r="S103" s="1"/>
    </row>
    <row r="104" spans="3:19" s="35" customFormat="1" ht="14.25" customHeight="1" x14ac:dyDescent="0.55000000000000004">
      <c r="C104" s="22">
        <f t="shared" si="26"/>
        <v>29</v>
      </c>
      <c r="D104" s="75"/>
      <c r="E104" s="22">
        <f t="shared" si="28"/>
        <v>11</v>
      </c>
      <c r="F104" s="22">
        <f t="shared" si="28"/>
        <v>29</v>
      </c>
      <c r="G104" s="36" t="s">
        <v>59</v>
      </c>
      <c r="H104" s="22" t="s">
        <v>37</v>
      </c>
      <c r="I104" s="22">
        <v>2</v>
      </c>
      <c r="J104" s="31">
        <v>23000</v>
      </c>
      <c r="K104" s="31">
        <v>2350</v>
      </c>
      <c r="L104" s="31">
        <f t="shared" si="23"/>
        <v>23000</v>
      </c>
      <c r="M104" s="31">
        <f t="shared" si="24"/>
        <v>4700</v>
      </c>
      <c r="N104" s="32">
        <f t="shared" si="25"/>
        <v>27700</v>
      </c>
      <c r="O104" s="33"/>
      <c r="P104" s="21"/>
      <c r="Q104" s="34"/>
      <c r="R104" s="17"/>
      <c r="S104" s="1"/>
    </row>
    <row r="105" spans="3:19" s="35" customFormat="1" ht="14.25" customHeight="1" x14ac:dyDescent="0.55000000000000004">
      <c r="C105" s="22">
        <f t="shared" si="26"/>
        <v>30</v>
      </c>
      <c r="D105" s="75"/>
      <c r="E105" s="22">
        <f>E104+1</f>
        <v>12</v>
      </c>
      <c r="F105" s="22">
        <f>F104+1</f>
        <v>30</v>
      </c>
      <c r="G105" s="36" t="s">
        <v>60</v>
      </c>
      <c r="H105" s="22" t="s">
        <v>37</v>
      </c>
      <c r="I105" s="22">
        <v>2</v>
      </c>
      <c r="J105" s="31">
        <v>23000</v>
      </c>
      <c r="K105" s="31">
        <v>2350</v>
      </c>
      <c r="L105" s="31">
        <f>J105</f>
        <v>23000</v>
      </c>
      <c r="M105" s="31">
        <f>K105*I105</f>
        <v>4700</v>
      </c>
      <c r="N105" s="32">
        <f>L105+M105</f>
        <v>27700</v>
      </c>
      <c r="O105" s="33"/>
      <c r="P105" s="21"/>
      <c r="Q105" s="34"/>
      <c r="R105" s="17"/>
      <c r="S105" s="1"/>
    </row>
    <row r="106" spans="3:19" s="35" customFormat="1" ht="14.25" customHeight="1" x14ac:dyDescent="0.55000000000000004">
      <c r="C106" s="22">
        <f t="shared" si="26"/>
        <v>31</v>
      </c>
      <c r="D106" s="75"/>
      <c r="E106" s="22">
        <f>E105+1</f>
        <v>13</v>
      </c>
      <c r="F106" s="22">
        <f>F105+1</f>
        <v>31</v>
      </c>
      <c r="G106" s="36" t="s">
        <v>61</v>
      </c>
      <c r="H106" s="22" t="s">
        <v>37</v>
      </c>
      <c r="I106" s="22">
        <v>2</v>
      </c>
      <c r="J106" s="31">
        <v>23000</v>
      </c>
      <c r="K106" s="31">
        <v>2350</v>
      </c>
      <c r="L106" s="31">
        <f t="shared" si="23"/>
        <v>23000</v>
      </c>
      <c r="M106" s="31">
        <f t="shared" si="24"/>
        <v>4700</v>
      </c>
      <c r="N106" s="32">
        <f t="shared" si="25"/>
        <v>27700</v>
      </c>
      <c r="O106" s="33"/>
      <c r="P106" s="21"/>
      <c r="Q106" s="34"/>
      <c r="R106" s="17"/>
      <c r="S106" s="1"/>
    </row>
    <row r="107" spans="3:19" s="35" customFormat="1" ht="14.25" customHeight="1" x14ac:dyDescent="0.55000000000000004">
      <c r="C107" s="22">
        <f t="shared" si="26"/>
        <v>32</v>
      </c>
      <c r="D107" s="75"/>
      <c r="E107" s="22">
        <f t="shared" si="28"/>
        <v>14</v>
      </c>
      <c r="F107" s="22">
        <f t="shared" si="28"/>
        <v>32</v>
      </c>
      <c r="G107" s="36" t="s">
        <v>62</v>
      </c>
      <c r="H107" s="22" t="s">
        <v>37</v>
      </c>
      <c r="I107" s="22">
        <v>2</v>
      </c>
      <c r="J107" s="31">
        <v>23000</v>
      </c>
      <c r="K107" s="31">
        <v>2350</v>
      </c>
      <c r="L107" s="31">
        <f t="shared" si="23"/>
        <v>23000</v>
      </c>
      <c r="M107" s="31">
        <f t="shared" si="24"/>
        <v>4700</v>
      </c>
      <c r="N107" s="32">
        <f t="shared" si="25"/>
        <v>27700</v>
      </c>
      <c r="O107" s="33"/>
      <c r="P107" s="21"/>
      <c r="Q107" s="34"/>
      <c r="R107" s="17"/>
      <c r="S107" s="1"/>
    </row>
    <row r="108" spans="3:19" s="35" customFormat="1" ht="14.25" customHeight="1" thickBot="1" x14ac:dyDescent="0.6">
      <c r="C108" s="22">
        <f t="shared" si="26"/>
        <v>33</v>
      </c>
      <c r="D108" s="76"/>
      <c r="E108" s="22">
        <f t="shared" si="28"/>
        <v>15</v>
      </c>
      <c r="F108" s="22">
        <f t="shared" si="28"/>
        <v>33</v>
      </c>
      <c r="G108" s="36" t="s">
        <v>63</v>
      </c>
      <c r="H108" s="22" t="s">
        <v>37</v>
      </c>
      <c r="I108" s="22">
        <v>2</v>
      </c>
      <c r="J108" s="31">
        <v>23000</v>
      </c>
      <c r="K108" s="31">
        <v>2350</v>
      </c>
      <c r="L108" s="31">
        <f t="shared" si="23"/>
        <v>23000</v>
      </c>
      <c r="M108" s="31">
        <f t="shared" si="24"/>
        <v>4700</v>
      </c>
      <c r="N108" s="32">
        <f t="shared" si="25"/>
        <v>27700</v>
      </c>
      <c r="O108" s="33"/>
      <c r="P108" s="21"/>
      <c r="Q108" s="34"/>
      <c r="R108" s="17"/>
      <c r="S108" s="1"/>
    </row>
    <row r="109" spans="3:19" ht="14.25" customHeight="1" thickBot="1" x14ac:dyDescent="0.6">
      <c r="C109" s="70" t="s">
        <v>47</v>
      </c>
      <c r="D109" s="71"/>
      <c r="E109" s="72"/>
      <c r="F109" s="39">
        <f>F108</f>
        <v>33</v>
      </c>
      <c r="G109" s="40"/>
      <c r="H109" s="41"/>
      <c r="I109" s="25">
        <f>SUM(I89:I108)</f>
        <v>40</v>
      </c>
      <c r="J109" s="57"/>
      <c r="K109" s="57"/>
      <c r="L109" s="48">
        <f>SUM(L89:L108)</f>
        <v>470000</v>
      </c>
      <c r="M109" s="48">
        <f>SUM(M89:M108)</f>
        <v>97112.5</v>
      </c>
      <c r="N109" s="48">
        <f>SUM(N89:N108)</f>
        <v>567112.5</v>
      </c>
      <c r="O109" s="3"/>
      <c r="P109" s="58"/>
      <c r="Q109" s="59"/>
      <c r="R109" s="58"/>
      <c r="S109" s="60"/>
    </row>
    <row r="110" spans="3:19" ht="14.25" customHeight="1" thickBot="1" x14ac:dyDescent="0.6">
      <c r="I110" s="49">
        <f>I86+I109</f>
        <v>67</v>
      </c>
      <c r="J110" s="50"/>
      <c r="K110" s="50"/>
      <c r="L110" s="51">
        <f>L86+L109</f>
        <v>779000</v>
      </c>
      <c r="M110" s="52">
        <f>M86+M109</f>
        <v>192606.25</v>
      </c>
      <c r="N110" s="53">
        <f>N86+N109</f>
        <v>971606.25</v>
      </c>
    </row>
    <row r="111" spans="3:19" x14ac:dyDescent="0.55000000000000004">
      <c r="I111" s="3"/>
      <c r="N111" s="17"/>
    </row>
    <row r="112" spans="3:19" x14ac:dyDescent="0.55000000000000004">
      <c r="I112" s="3"/>
      <c r="N112" s="17"/>
    </row>
    <row r="113" spans="3:8" ht="12" customHeight="1" x14ac:dyDescent="0.55000000000000004"/>
    <row r="115" spans="3:8" x14ac:dyDescent="0.55000000000000004">
      <c r="C115" s="1"/>
      <c r="D115" s="1"/>
      <c r="E115" s="1"/>
      <c r="F115" s="1"/>
      <c r="H115" s="1"/>
    </row>
    <row r="116" spans="3:8" ht="14.25" customHeight="1" x14ac:dyDescent="0.55000000000000004"/>
    <row r="117" spans="3:8" ht="14.25" customHeight="1" x14ac:dyDescent="0.55000000000000004"/>
  </sheetData>
  <mergeCells count="58">
    <mergeCell ref="N16:O16"/>
    <mergeCell ref="F17:H17"/>
    <mergeCell ref="C1:I1"/>
    <mergeCell ref="E2:H2"/>
    <mergeCell ref="C4:N4"/>
    <mergeCell ref="E11:G11"/>
    <mergeCell ref="H11:I11"/>
    <mergeCell ref="E12:G12"/>
    <mergeCell ref="H12:I12"/>
    <mergeCell ref="C24:F24"/>
    <mergeCell ref="E13:G13"/>
    <mergeCell ref="H13:I13"/>
    <mergeCell ref="F15:H15"/>
    <mergeCell ref="F16:H16"/>
    <mergeCell ref="F18:H18"/>
    <mergeCell ref="F19:H19"/>
    <mergeCell ref="F20:H20"/>
    <mergeCell ref="F21:H21"/>
    <mergeCell ref="F22:H22"/>
    <mergeCell ref="C30:E30"/>
    <mergeCell ref="D25:E25"/>
    <mergeCell ref="F25:G25"/>
    <mergeCell ref="I25:J25"/>
    <mergeCell ref="D26:E26"/>
    <mergeCell ref="F26:G26"/>
    <mergeCell ref="I26:J26"/>
    <mergeCell ref="D27:E27"/>
    <mergeCell ref="F27:G27"/>
    <mergeCell ref="I27:J27"/>
    <mergeCell ref="I28:J28"/>
    <mergeCell ref="C29:F29"/>
    <mergeCell ref="R31:S31"/>
    <mergeCell ref="D32:D38"/>
    <mergeCell ref="D39:D44"/>
    <mergeCell ref="G39:G40"/>
    <mergeCell ref="G41:G42"/>
    <mergeCell ref="G43:G44"/>
    <mergeCell ref="G80:G81"/>
    <mergeCell ref="G82:G83"/>
    <mergeCell ref="G84:G85"/>
    <mergeCell ref="C45:E45"/>
    <mergeCell ref="C46:E46"/>
    <mergeCell ref="D48:D67"/>
    <mergeCell ref="G53:G54"/>
    <mergeCell ref="G56:G57"/>
    <mergeCell ref="G58:G62"/>
    <mergeCell ref="C68:E68"/>
    <mergeCell ref="C70:E70"/>
    <mergeCell ref="C71:E71"/>
    <mergeCell ref="D73:D79"/>
    <mergeCell ref="D80:D85"/>
    <mergeCell ref="C109:E109"/>
    <mergeCell ref="C86:E86"/>
    <mergeCell ref="C87:E87"/>
    <mergeCell ref="D89:D108"/>
    <mergeCell ref="G94:G95"/>
    <mergeCell ref="G97:G98"/>
    <mergeCell ref="G99:G103"/>
  </mergeCells>
  <phoneticPr fontId="3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3A634-005E-4FC8-BCF0-1B8C598443E6}">
  <dimension ref="C2:R31"/>
  <sheetViews>
    <sheetView tabSelected="1" topLeftCell="A3" workbookViewId="0">
      <selection activeCell="B17" sqref="B17"/>
    </sheetView>
  </sheetViews>
  <sheetFormatPr defaultColWidth="8.08203125" defaultRowHeight="12" x14ac:dyDescent="0.55000000000000004"/>
  <cols>
    <col min="1" max="2" width="8.08203125" style="1"/>
    <col min="3" max="3" width="3.58203125" style="3" customWidth="1"/>
    <col min="4" max="4" width="4.9140625" style="3" customWidth="1"/>
    <col min="5" max="5" width="5.6640625" style="3" customWidth="1"/>
    <col min="6" max="6" width="3.9140625" style="3" customWidth="1"/>
    <col min="7" max="7" width="13.33203125" style="1" customWidth="1"/>
    <col min="8" max="8" width="14.1640625" style="3" customWidth="1"/>
    <col min="9" max="9" width="7.08203125" style="1" customWidth="1"/>
    <col min="10" max="10" width="26.58203125" style="1" customWidth="1"/>
    <col min="11" max="11" width="9.4140625" style="1" customWidth="1"/>
    <col min="12" max="12" width="11.58203125" style="1" customWidth="1"/>
    <col min="13" max="15" width="9.4140625" style="1" customWidth="1"/>
    <col min="16" max="16" width="11.6640625" style="2" customWidth="1"/>
    <col min="17" max="17" width="9.4140625" style="2" customWidth="1"/>
    <col min="18" max="18" width="9" style="2" customWidth="1"/>
    <col min="19" max="19" width="9" style="1" customWidth="1"/>
    <col min="20" max="258" width="8.08203125" style="1"/>
    <col min="259" max="259" width="3.58203125" style="1" customWidth="1"/>
    <col min="260" max="260" width="4.9140625" style="1" customWidth="1"/>
    <col min="261" max="261" width="5.6640625" style="1" customWidth="1"/>
    <col min="262" max="262" width="3.9140625" style="1" customWidth="1"/>
    <col min="263" max="263" width="13.33203125" style="1" customWidth="1"/>
    <col min="264" max="264" width="14.1640625" style="1" customWidth="1"/>
    <col min="265" max="265" width="7.08203125" style="1" customWidth="1"/>
    <col min="266" max="266" width="13.33203125" style="1" customWidth="1"/>
    <col min="267" max="267" width="9.4140625" style="1" customWidth="1"/>
    <col min="268" max="268" width="11.58203125" style="1" customWidth="1"/>
    <col min="269" max="271" width="9.4140625" style="1" customWidth="1"/>
    <col min="272" max="272" width="11.6640625" style="1" customWidth="1"/>
    <col min="273" max="273" width="9.4140625" style="1" customWidth="1"/>
    <col min="274" max="275" width="9" style="1" customWidth="1"/>
    <col min="276" max="514" width="8.08203125" style="1"/>
    <col min="515" max="515" width="3.58203125" style="1" customWidth="1"/>
    <col min="516" max="516" width="4.9140625" style="1" customWidth="1"/>
    <col min="517" max="517" width="5.6640625" style="1" customWidth="1"/>
    <col min="518" max="518" width="3.9140625" style="1" customWidth="1"/>
    <col min="519" max="519" width="13.33203125" style="1" customWidth="1"/>
    <col min="520" max="520" width="14.1640625" style="1" customWidth="1"/>
    <col min="521" max="521" width="7.08203125" style="1" customWidth="1"/>
    <col min="522" max="522" width="13.33203125" style="1" customWidth="1"/>
    <col min="523" max="523" width="9.4140625" style="1" customWidth="1"/>
    <col min="524" max="524" width="11.58203125" style="1" customWidth="1"/>
    <col min="525" max="527" width="9.4140625" style="1" customWidth="1"/>
    <col min="528" max="528" width="11.6640625" style="1" customWidth="1"/>
    <col min="529" max="529" width="9.4140625" style="1" customWidth="1"/>
    <col min="530" max="531" width="9" style="1" customWidth="1"/>
    <col min="532" max="770" width="8.08203125" style="1"/>
    <col min="771" max="771" width="3.58203125" style="1" customWidth="1"/>
    <col min="772" max="772" width="4.9140625" style="1" customWidth="1"/>
    <col min="773" max="773" width="5.6640625" style="1" customWidth="1"/>
    <col min="774" max="774" width="3.9140625" style="1" customWidth="1"/>
    <col min="775" max="775" width="13.33203125" style="1" customWidth="1"/>
    <col min="776" max="776" width="14.1640625" style="1" customWidth="1"/>
    <col min="777" max="777" width="7.08203125" style="1" customWidth="1"/>
    <col min="778" max="778" width="13.33203125" style="1" customWidth="1"/>
    <col min="779" max="779" width="9.4140625" style="1" customWidth="1"/>
    <col min="780" max="780" width="11.58203125" style="1" customWidth="1"/>
    <col min="781" max="783" width="9.4140625" style="1" customWidth="1"/>
    <col min="784" max="784" width="11.6640625" style="1" customWidth="1"/>
    <col min="785" max="785" width="9.4140625" style="1" customWidth="1"/>
    <col min="786" max="787" width="9" style="1" customWidth="1"/>
    <col min="788" max="1026" width="8.08203125" style="1"/>
    <col min="1027" max="1027" width="3.58203125" style="1" customWidth="1"/>
    <col min="1028" max="1028" width="4.9140625" style="1" customWidth="1"/>
    <col min="1029" max="1029" width="5.6640625" style="1" customWidth="1"/>
    <col min="1030" max="1030" width="3.9140625" style="1" customWidth="1"/>
    <col min="1031" max="1031" width="13.33203125" style="1" customWidth="1"/>
    <col min="1032" max="1032" width="14.1640625" style="1" customWidth="1"/>
    <col min="1033" max="1033" width="7.08203125" style="1" customWidth="1"/>
    <col min="1034" max="1034" width="13.33203125" style="1" customWidth="1"/>
    <col min="1035" max="1035" width="9.4140625" style="1" customWidth="1"/>
    <col min="1036" max="1036" width="11.58203125" style="1" customWidth="1"/>
    <col min="1037" max="1039" width="9.4140625" style="1" customWidth="1"/>
    <col min="1040" max="1040" width="11.6640625" style="1" customWidth="1"/>
    <col min="1041" max="1041" width="9.4140625" style="1" customWidth="1"/>
    <col min="1042" max="1043" width="9" style="1" customWidth="1"/>
    <col min="1044" max="1282" width="8.08203125" style="1"/>
    <col min="1283" max="1283" width="3.58203125" style="1" customWidth="1"/>
    <col min="1284" max="1284" width="4.9140625" style="1" customWidth="1"/>
    <col min="1285" max="1285" width="5.6640625" style="1" customWidth="1"/>
    <col min="1286" max="1286" width="3.9140625" style="1" customWidth="1"/>
    <col min="1287" max="1287" width="13.33203125" style="1" customWidth="1"/>
    <col min="1288" max="1288" width="14.1640625" style="1" customWidth="1"/>
    <col min="1289" max="1289" width="7.08203125" style="1" customWidth="1"/>
    <col min="1290" max="1290" width="13.33203125" style="1" customWidth="1"/>
    <col min="1291" max="1291" width="9.4140625" style="1" customWidth="1"/>
    <col min="1292" max="1292" width="11.58203125" style="1" customWidth="1"/>
    <col min="1293" max="1295" width="9.4140625" style="1" customWidth="1"/>
    <col min="1296" max="1296" width="11.6640625" style="1" customWidth="1"/>
    <col min="1297" max="1297" width="9.4140625" style="1" customWidth="1"/>
    <col min="1298" max="1299" width="9" style="1" customWidth="1"/>
    <col min="1300" max="1538" width="8.08203125" style="1"/>
    <col min="1539" max="1539" width="3.58203125" style="1" customWidth="1"/>
    <col min="1540" max="1540" width="4.9140625" style="1" customWidth="1"/>
    <col min="1541" max="1541" width="5.6640625" style="1" customWidth="1"/>
    <col min="1542" max="1542" width="3.9140625" style="1" customWidth="1"/>
    <col min="1543" max="1543" width="13.33203125" style="1" customWidth="1"/>
    <col min="1544" max="1544" width="14.1640625" style="1" customWidth="1"/>
    <col min="1545" max="1545" width="7.08203125" style="1" customWidth="1"/>
    <col min="1546" max="1546" width="13.33203125" style="1" customWidth="1"/>
    <col min="1547" max="1547" width="9.4140625" style="1" customWidth="1"/>
    <col min="1548" max="1548" width="11.58203125" style="1" customWidth="1"/>
    <col min="1549" max="1551" width="9.4140625" style="1" customWidth="1"/>
    <col min="1552" max="1552" width="11.6640625" style="1" customWidth="1"/>
    <col min="1553" max="1553" width="9.4140625" style="1" customWidth="1"/>
    <col min="1554" max="1555" width="9" style="1" customWidth="1"/>
    <col min="1556" max="1794" width="8.08203125" style="1"/>
    <col min="1795" max="1795" width="3.58203125" style="1" customWidth="1"/>
    <col min="1796" max="1796" width="4.9140625" style="1" customWidth="1"/>
    <col min="1797" max="1797" width="5.6640625" style="1" customWidth="1"/>
    <col min="1798" max="1798" width="3.9140625" style="1" customWidth="1"/>
    <col min="1799" max="1799" width="13.33203125" style="1" customWidth="1"/>
    <col min="1800" max="1800" width="14.1640625" style="1" customWidth="1"/>
    <col min="1801" max="1801" width="7.08203125" style="1" customWidth="1"/>
    <col min="1802" max="1802" width="13.33203125" style="1" customWidth="1"/>
    <col min="1803" max="1803" width="9.4140625" style="1" customWidth="1"/>
    <col min="1804" max="1804" width="11.58203125" style="1" customWidth="1"/>
    <col min="1805" max="1807" width="9.4140625" style="1" customWidth="1"/>
    <col min="1808" max="1808" width="11.6640625" style="1" customWidth="1"/>
    <col min="1809" max="1809" width="9.4140625" style="1" customWidth="1"/>
    <col min="1810" max="1811" width="9" style="1" customWidth="1"/>
    <col min="1812" max="2050" width="8.08203125" style="1"/>
    <col min="2051" max="2051" width="3.58203125" style="1" customWidth="1"/>
    <col min="2052" max="2052" width="4.9140625" style="1" customWidth="1"/>
    <col min="2053" max="2053" width="5.6640625" style="1" customWidth="1"/>
    <col min="2054" max="2054" width="3.9140625" style="1" customWidth="1"/>
    <col min="2055" max="2055" width="13.33203125" style="1" customWidth="1"/>
    <col min="2056" max="2056" width="14.1640625" style="1" customWidth="1"/>
    <col min="2057" max="2057" width="7.08203125" style="1" customWidth="1"/>
    <col min="2058" max="2058" width="13.33203125" style="1" customWidth="1"/>
    <col min="2059" max="2059" width="9.4140625" style="1" customWidth="1"/>
    <col min="2060" max="2060" width="11.58203125" style="1" customWidth="1"/>
    <col min="2061" max="2063" width="9.4140625" style="1" customWidth="1"/>
    <col min="2064" max="2064" width="11.6640625" style="1" customWidth="1"/>
    <col min="2065" max="2065" width="9.4140625" style="1" customWidth="1"/>
    <col min="2066" max="2067" width="9" style="1" customWidth="1"/>
    <col min="2068" max="2306" width="8.08203125" style="1"/>
    <col min="2307" max="2307" width="3.58203125" style="1" customWidth="1"/>
    <col min="2308" max="2308" width="4.9140625" style="1" customWidth="1"/>
    <col min="2309" max="2309" width="5.6640625" style="1" customWidth="1"/>
    <col min="2310" max="2310" width="3.9140625" style="1" customWidth="1"/>
    <col min="2311" max="2311" width="13.33203125" style="1" customWidth="1"/>
    <col min="2312" max="2312" width="14.1640625" style="1" customWidth="1"/>
    <col min="2313" max="2313" width="7.08203125" style="1" customWidth="1"/>
    <col min="2314" max="2314" width="13.33203125" style="1" customWidth="1"/>
    <col min="2315" max="2315" width="9.4140625" style="1" customWidth="1"/>
    <col min="2316" max="2316" width="11.58203125" style="1" customWidth="1"/>
    <col min="2317" max="2319" width="9.4140625" style="1" customWidth="1"/>
    <col min="2320" max="2320" width="11.6640625" style="1" customWidth="1"/>
    <col min="2321" max="2321" width="9.4140625" style="1" customWidth="1"/>
    <col min="2322" max="2323" width="9" style="1" customWidth="1"/>
    <col min="2324" max="2562" width="8.08203125" style="1"/>
    <col min="2563" max="2563" width="3.58203125" style="1" customWidth="1"/>
    <col min="2564" max="2564" width="4.9140625" style="1" customWidth="1"/>
    <col min="2565" max="2565" width="5.6640625" style="1" customWidth="1"/>
    <col min="2566" max="2566" width="3.9140625" style="1" customWidth="1"/>
    <col min="2567" max="2567" width="13.33203125" style="1" customWidth="1"/>
    <col min="2568" max="2568" width="14.1640625" style="1" customWidth="1"/>
    <col min="2569" max="2569" width="7.08203125" style="1" customWidth="1"/>
    <col min="2570" max="2570" width="13.33203125" style="1" customWidth="1"/>
    <col min="2571" max="2571" width="9.4140625" style="1" customWidth="1"/>
    <col min="2572" max="2572" width="11.58203125" style="1" customWidth="1"/>
    <col min="2573" max="2575" width="9.4140625" style="1" customWidth="1"/>
    <col min="2576" max="2576" width="11.6640625" style="1" customWidth="1"/>
    <col min="2577" max="2577" width="9.4140625" style="1" customWidth="1"/>
    <col min="2578" max="2579" width="9" style="1" customWidth="1"/>
    <col min="2580" max="2818" width="8.08203125" style="1"/>
    <col min="2819" max="2819" width="3.58203125" style="1" customWidth="1"/>
    <col min="2820" max="2820" width="4.9140625" style="1" customWidth="1"/>
    <col min="2821" max="2821" width="5.6640625" style="1" customWidth="1"/>
    <col min="2822" max="2822" width="3.9140625" style="1" customWidth="1"/>
    <col min="2823" max="2823" width="13.33203125" style="1" customWidth="1"/>
    <col min="2824" max="2824" width="14.1640625" style="1" customWidth="1"/>
    <col min="2825" max="2825" width="7.08203125" style="1" customWidth="1"/>
    <col min="2826" max="2826" width="13.33203125" style="1" customWidth="1"/>
    <col min="2827" max="2827" width="9.4140625" style="1" customWidth="1"/>
    <col min="2828" max="2828" width="11.58203125" style="1" customWidth="1"/>
    <col min="2829" max="2831" width="9.4140625" style="1" customWidth="1"/>
    <col min="2832" max="2832" width="11.6640625" style="1" customWidth="1"/>
    <col min="2833" max="2833" width="9.4140625" style="1" customWidth="1"/>
    <col min="2834" max="2835" width="9" style="1" customWidth="1"/>
    <col min="2836" max="3074" width="8.08203125" style="1"/>
    <col min="3075" max="3075" width="3.58203125" style="1" customWidth="1"/>
    <col min="3076" max="3076" width="4.9140625" style="1" customWidth="1"/>
    <col min="3077" max="3077" width="5.6640625" style="1" customWidth="1"/>
    <col min="3078" max="3078" width="3.9140625" style="1" customWidth="1"/>
    <col min="3079" max="3079" width="13.33203125" style="1" customWidth="1"/>
    <col min="3080" max="3080" width="14.1640625" style="1" customWidth="1"/>
    <col min="3081" max="3081" width="7.08203125" style="1" customWidth="1"/>
    <col min="3082" max="3082" width="13.33203125" style="1" customWidth="1"/>
    <col min="3083" max="3083" width="9.4140625" style="1" customWidth="1"/>
    <col min="3084" max="3084" width="11.58203125" style="1" customWidth="1"/>
    <col min="3085" max="3087" width="9.4140625" style="1" customWidth="1"/>
    <col min="3088" max="3088" width="11.6640625" style="1" customWidth="1"/>
    <col min="3089" max="3089" width="9.4140625" style="1" customWidth="1"/>
    <col min="3090" max="3091" width="9" style="1" customWidth="1"/>
    <col min="3092" max="3330" width="8.08203125" style="1"/>
    <col min="3331" max="3331" width="3.58203125" style="1" customWidth="1"/>
    <col min="3332" max="3332" width="4.9140625" style="1" customWidth="1"/>
    <col min="3333" max="3333" width="5.6640625" style="1" customWidth="1"/>
    <col min="3334" max="3334" width="3.9140625" style="1" customWidth="1"/>
    <col min="3335" max="3335" width="13.33203125" style="1" customWidth="1"/>
    <col min="3336" max="3336" width="14.1640625" style="1" customWidth="1"/>
    <col min="3337" max="3337" width="7.08203125" style="1" customWidth="1"/>
    <col min="3338" max="3338" width="13.33203125" style="1" customWidth="1"/>
    <col min="3339" max="3339" width="9.4140625" style="1" customWidth="1"/>
    <col min="3340" max="3340" width="11.58203125" style="1" customWidth="1"/>
    <col min="3341" max="3343" width="9.4140625" style="1" customWidth="1"/>
    <col min="3344" max="3344" width="11.6640625" style="1" customWidth="1"/>
    <col min="3345" max="3345" width="9.4140625" style="1" customWidth="1"/>
    <col min="3346" max="3347" width="9" style="1" customWidth="1"/>
    <col min="3348" max="3586" width="8.08203125" style="1"/>
    <col min="3587" max="3587" width="3.58203125" style="1" customWidth="1"/>
    <col min="3588" max="3588" width="4.9140625" style="1" customWidth="1"/>
    <col min="3589" max="3589" width="5.6640625" style="1" customWidth="1"/>
    <col min="3590" max="3590" width="3.9140625" style="1" customWidth="1"/>
    <col min="3591" max="3591" width="13.33203125" style="1" customWidth="1"/>
    <col min="3592" max="3592" width="14.1640625" style="1" customWidth="1"/>
    <col min="3593" max="3593" width="7.08203125" style="1" customWidth="1"/>
    <col min="3594" max="3594" width="13.33203125" style="1" customWidth="1"/>
    <col min="3595" max="3595" width="9.4140625" style="1" customWidth="1"/>
    <col min="3596" max="3596" width="11.58203125" style="1" customWidth="1"/>
    <col min="3597" max="3599" width="9.4140625" style="1" customWidth="1"/>
    <col min="3600" max="3600" width="11.6640625" style="1" customWidth="1"/>
    <col min="3601" max="3601" width="9.4140625" style="1" customWidth="1"/>
    <col min="3602" max="3603" width="9" style="1" customWidth="1"/>
    <col min="3604" max="3842" width="8.08203125" style="1"/>
    <col min="3843" max="3843" width="3.58203125" style="1" customWidth="1"/>
    <col min="3844" max="3844" width="4.9140625" style="1" customWidth="1"/>
    <col min="3845" max="3845" width="5.6640625" style="1" customWidth="1"/>
    <col min="3846" max="3846" width="3.9140625" style="1" customWidth="1"/>
    <col min="3847" max="3847" width="13.33203125" style="1" customWidth="1"/>
    <col min="3848" max="3848" width="14.1640625" style="1" customWidth="1"/>
    <col min="3849" max="3849" width="7.08203125" style="1" customWidth="1"/>
    <col min="3850" max="3850" width="13.33203125" style="1" customWidth="1"/>
    <col min="3851" max="3851" width="9.4140625" style="1" customWidth="1"/>
    <col min="3852" max="3852" width="11.58203125" style="1" customWidth="1"/>
    <col min="3853" max="3855" width="9.4140625" style="1" customWidth="1"/>
    <col min="3856" max="3856" width="11.6640625" style="1" customWidth="1"/>
    <col min="3857" max="3857" width="9.4140625" style="1" customWidth="1"/>
    <col min="3858" max="3859" width="9" style="1" customWidth="1"/>
    <col min="3860" max="4098" width="8.08203125" style="1"/>
    <col min="4099" max="4099" width="3.58203125" style="1" customWidth="1"/>
    <col min="4100" max="4100" width="4.9140625" style="1" customWidth="1"/>
    <col min="4101" max="4101" width="5.6640625" style="1" customWidth="1"/>
    <col min="4102" max="4102" width="3.9140625" style="1" customWidth="1"/>
    <col min="4103" max="4103" width="13.33203125" style="1" customWidth="1"/>
    <col min="4104" max="4104" width="14.1640625" style="1" customWidth="1"/>
    <col min="4105" max="4105" width="7.08203125" style="1" customWidth="1"/>
    <col min="4106" max="4106" width="13.33203125" style="1" customWidth="1"/>
    <col min="4107" max="4107" width="9.4140625" style="1" customWidth="1"/>
    <col min="4108" max="4108" width="11.58203125" style="1" customWidth="1"/>
    <col min="4109" max="4111" width="9.4140625" style="1" customWidth="1"/>
    <col min="4112" max="4112" width="11.6640625" style="1" customWidth="1"/>
    <col min="4113" max="4113" width="9.4140625" style="1" customWidth="1"/>
    <col min="4114" max="4115" width="9" style="1" customWidth="1"/>
    <col min="4116" max="4354" width="8.08203125" style="1"/>
    <col min="4355" max="4355" width="3.58203125" style="1" customWidth="1"/>
    <col min="4356" max="4356" width="4.9140625" style="1" customWidth="1"/>
    <col min="4357" max="4357" width="5.6640625" style="1" customWidth="1"/>
    <col min="4358" max="4358" width="3.9140625" style="1" customWidth="1"/>
    <col min="4359" max="4359" width="13.33203125" style="1" customWidth="1"/>
    <col min="4360" max="4360" width="14.1640625" style="1" customWidth="1"/>
    <col min="4361" max="4361" width="7.08203125" style="1" customWidth="1"/>
    <col min="4362" max="4362" width="13.33203125" style="1" customWidth="1"/>
    <col min="4363" max="4363" width="9.4140625" style="1" customWidth="1"/>
    <col min="4364" max="4364" width="11.58203125" style="1" customWidth="1"/>
    <col min="4365" max="4367" width="9.4140625" style="1" customWidth="1"/>
    <col min="4368" max="4368" width="11.6640625" style="1" customWidth="1"/>
    <col min="4369" max="4369" width="9.4140625" style="1" customWidth="1"/>
    <col min="4370" max="4371" width="9" style="1" customWidth="1"/>
    <col min="4372" max="4610" width="8.08203125" style="1"/>
    <col min="4611" max="4611" width="3.58203125" style="1" customWidth="1"/>
    <col min="4612" max="4612" width="4.9140625" style="1" customWidth="1"/>
    <col min="4613" max="4613" width="5.6640625" style="1" customWidth="1"/>
    <col min="4614" max="4614" width="3.9140625" style="1" customWidth="1"/>
    <col min="4615" max="4615" width="13.33203125" style="1" customWidth="1"/>
    <col min="4616" max="4616" width="14.1640625" style="1" customWidth="1"/>
    <col min="4617" max="4617" width="7.08203125" style="1" customWidth="1"/>
    <col min="4618" max="4618" width="13.33203125" style="1" customWidth="1"/>
    <col min="4619" max="4619" width="9.4140625" style="1" customWidth="1"/>
    <col min="4620" max="4620" width="11.58203125" style="1" customWidth="1"/>
    <col min="4621" max="4623" width="9.4140625" style="1" customWidth="1"/>
    <col min="4624" max="4624" width="11.6640625" style="1" customWidth="1"/>
    <col min="4625" max="4625" width="9.4140625" style="1" customWidth="1"/>
    <col min="4626" max="4627" width="9" style="1" customWidth="1"/>
    <col min="4628" max="4866" width="8.08203125" style="1"/>
    <col min="4867" max="4867" width="3.58203125" style="1" customWidth="1"/>
    <col min="4868" max="4868" width="4.9140625" style="1" customWidth="1"/>
    <col min="4869" max="4869" width="5.6640625" style="1" customWidth="1"/>
    <col min="4870" max="4870" width="3.9140625" style="1" customWidth="1"/>
    <col min="4871" max="4871" width="13.33203125" style="1" customWidth="1"/>
    <col min="4872" max="4872" width="14.1640625" style="1" customWidth="1"/>
    <col min="4873" max="4873" width="7.08203125" style="1" customWidth="1"/>
    <col min="4874" max="4874" width="13.33203125" style="1" customWidth="1"/>
    <col min="4875" max="4875" width="9.4140625" style="1" customWidth="1"/>
    <col min="4876" max="4876" width="11.58203125" style="1" customWidth="1"/>
    <col min="4877" max="4879" width="9.4140625" style="1" customWidth="1"/>
    <col min="4880" max="4880" width="11.6640625" style="1" customWidth="1"/>
    <col min="4881" max="4881" width="9.4140625" style="1" customWidth="1"/>
    <col min="4882" max="4883" width="9" style="1" customWidth="1"/>
    <col min="4884" max="5122" width="8.08203125" style="1"/>
    <col min="5123" max="5123" width="3.58203125" style="1" customWidth="1"/>
    <col min="5124" max="5124" width="4.9140625" style="1" customWidth="1"/>
    <col min="5125" max="5125" width="5.6640625" style="1" customWidth="1"/>
    <col min="5126" max="5126" width="3.9140625" style="1" customWidth="1"/>
    <col min="5127" max="5127" width="13.33203125" style="1" customWidth="1"/>
    <col min="5128" max="5128" width="14.1640625" style="1" customWidth="1"/>
    <col min="5129" max="5129" width="7.08203125" style="1" customWidth="1"/>
    <col min="5130" max="5130" width="13.33203125" style="1" customWidth="1"/>
    <col min="5131" max="5131" width="9.4140625" style="1" customWidth="1"/>
    <col min="5132" max="5132" width="11.58203125" style="1" customWidth="1"/>
    <col min="5133" max="5135" width="9.4140625" style="1" customWidth="1"/>
    <col min="5136" max="5136" width="11.6640625" style="1" customWidth="1"/>
    <col min="5137" max="5137" width="9.4140625" style="1" customWidth="1"/>
    <col min="5138" max="5139" width="9" style="1" customWidth="1"/>
    <col min="5140" max="5378" width="8.08203125" style="1"/>
    <col min="5379" max="5379" width="3.58203125" style="1" customWidth="1"/>
    <col min="5380" max="5380" width="4.9140625" style="1" customWidth="1"/>
    <col min="5381" max="5381" width="5.6640625" style="1" customWidth="1"/>
    <col min="5382" max="5382" width="3.9140625" style="1" customWidth="1"/>
    <col min="5383" max="5383" width="13.33203125" style="1" customWidth="1"/>
    <col min="5384" max="5384" width="14.1640625" style="1" customWidth="1"/>
    <col min="5385" max="5385" width="7.08203125" style="1" customWidth="1"/>
    <col min="5386" max="5386" width="13.33203125" style="1" customWidth="1"/>
    <col min="5387" max="5387" width="9.4140625" style="1" customWidth="1"/>
    <col min="5388" max="5388" width="11.58203125" style="1" customWidth="1"/>
    <col min="5389" max="5391" width="9.4140625" style="1" customWidth="1"/>
    <col min="5392" max="5392" width="11.6640625" style="1" customWidth="1"/>
    <col min="5393" max="5393" width="9.4140625" style="1" customWidth="1"/>
    <col min="5394" max="5395" width="9" style="1" customWidth="1"/>
    <col min="5396" max="5634" width="8.08203125" style="1"/>
    <col min="5635" max="5635" width="3.58203125" style="1" customWidth="1"/>
    <col min="5636" max="5636" width="4.9140625" style="1" customWidth="1"/>
    <col min="5637" max="5637" width="5.6640625" style="1" customWidth="1"/>
    <col min="5638" max="5638" width="3.9140625" style="1" customWidth="1"/>
    <col min="5639" max="5639" width="13.33203125" style="1" customWidth="1"/>
    <col min="5640" max="5640" width="14.1640625" style="1" customWidth="1"/>
    <col min="5641" max="5641" width="7.08203125" style="1" customWidth="1"/>
    <col min="5642" max="5642" width="13.33203125" style="1" customWidth="1"/>
    <col min="5643" max="5643" width="9.4140625" style="1" customWidth="1"/>
    <col min="5644" max="5644" width="11.58203125" style="1" customWidth="1"/>
    <col min="5645" max="5647" width="9.4140625" style="1" customWidth="1"/>
    <col min="5648" max="5648" width="11.6640625" style="1" customWidth="1"/>
    <col min="5649" max="5649" width="9.4140625" style="1" customWidth="1"/>
    <col min="5650" max="5651" width="9" style="1" customWidth="1"/>
    <col min="5652" max="5890" width="8.08203125" style="1"/>
    <col min="5891" max="5891" width="3.58203125" style="1" customWidth="1"/>
    <col min="5892" max="5892" width="4.9140625" style="1" customWidth="1"/>
    <col min="5893" max="5893" width="5.6640625" style="1" customWidth="1"/>
    <col min="5894" max="5894" width="3.9140625" style="1" customWidth="1"/>
    <col min="5895" max="5895" width="13.33203125" style="1" customWidth="1"/>
    <col min="5896" max="5896" width="14.1640625" style="1" customWidth="1"/>
    <col min="5897" max="5897" width="7.08203125" style="1" customWidth="1"/>
    <col min="5898" max="5898" width="13.33203125" style="1" customWidth="1"/>
    <col min="5899" max="5899" width="9.4140625" style="1" customWidth="1"/>
    <col min="5900" max="5900" width="11.58203125" style="1" customWidth="1"/>
    <col min="5901" max="5903" width="9.4140625" style="1" customWidth="1"/>
    <col min="5904" max="5904" width="11.6640625" style="1" customWidth="1"/>
    <col min="5905" max="5905" width="9.4140625" style="1" customWidth="1"/>
    <col min="5906" max="5907" width="9" style="1" customWidth="1"/>
    <col min="5908" max="6146" width="8.08203125" style="1"/>
    <col min="6147" max="6147" width="3.58203125" style="1" customWidth="1"/>
    <col min="6148" max="6148" width="4.9140625" style="1" customWidth="1"/>
    <col min="6149" max="6149" width="5.6640625" style="1" customWidth="1"/>
    <col min="6150" max="6150" width="3.9140625" style="1" customWidth="1"/>
    <col min="6151" max="6151" width="13.33203125" style="1" customWidth="1"/>
    <col min="6152" max="6152" width="14.1640625" style="1" customWidth="1"/>
    <col min="6153" max="6153" width="7.08203125" style="1" customWidth="1"/>
    <col min="6154" max="6154" width="13.33203125" style="1" customWidth="1"/>
    <col min="6155" max="6155" width="9.4140625" style="1" customWidth="1"/>
    <col min="6156" max="6156" width="11.58203125" style="1" customWidth="1"/>
    <col min="6157" max="6159" width="9.4140625" style="1" customWidth="1"/>
    <col min="6160" max="6160" width="11.6640625" style="1" customWidth="1"/>
    <col min="6161" max="6161" width="9.4140625" style="1" customWidth="1"/>
    <col min="6162" max="6163" width="9" style="1" customWidth="1"/>
    <col min="6164" max="6402" width="8.08203125" style="1"/>
    <col min="6403" max="6403" width="3.58203125" style="1" customWidth="1"/>
    <col min="6404" max="6404" width="4.9140625" style="1" customWidth="1"/>
    <col min="6405" max="6405" width="5.6640625" style="1" customWidth="1"/>
    <col min="6406" max="6406" width="3.9140625" style="1" customWidth="1"/>
    <col min="6407" max="6407" width="13.33203125" style="1" customWidth="1"/>
    <col min="6408" max="6408" width="14.1640625" style="1" customWidth="1"/>
    <col min="6409" max="6409" width="7.08203125" style="1" customWidth="1"/>
    <col min="6410" max="6410" width="13.33203125" style="1" customWidth="1"/>
    <col min="6411" max="6411" width="9.4140625" style="1" customWidth="1"/>
    <col min="6412" max="6412" width="11.58203125" style="1" customWidth="1"/>
    <col min="6413" max="6415" width="9.4140625" style="1" customWidth="1"/>
    <col min="6416" max="6416" width="11.6640625" style="1" customWidth="1"/>
    <col min="6417" max="6417" width="9.4140625" style="1" customWidth="1"/>
    <col min="6418" max="6419" width="9" style="1" customWidth="1"/>
    <col min="6420" max="6658" width="8.08203125" style="1"/>
    <col min="6659" max="6659" width="3.58203125" style="1" customWidth="1"/>
    <col min="6660" max="6660" width="4.9140625" style="1" customWidth="1"/>
    <col min="6661" max="6661" width="5.6640625" style="1" customWidth="1"/>
    <col min="6662" max="6662" width="3.9140625" style="1" customWidth="1"/>
    <col min="6663" max="6663" width="13.33203125" style="1" customWidth="1"/>
    <col min="6664" max="6664" width="14.1640625" style="1" customWidth="1"/>
    <col min="6665" max="6665" width="7.08203125" style="1" customWidth="1"/>
    <col min="6666" max="6666" width="13.33203125" style="1" customWidth="1"/>
    <col min="6667" max="6667" width="9.4140625" style="1" customWidth="1"/>
    <col min="6668" max="6668" width="11.58203125" style="1" customWidth="1"/>
    <col min="6669" max="6671" width="9.4140625" style="1" customWidth="1"/>
    <col min="6672" max="6672" width="11.6640625" style="1" customWidth="1"/>
    <col min="6673" max="6673" width="9.4140625" style="1" customWidth="1"/>
    <col min="6674" max="6675" width="9" style="1" customWidth="1"/>
    <col min="6676" max="6914" width="8.08203125" style="1"/>
    <col min="6915" max="6915" width="3.58203125" style="1" customWidth="1"/>
    <col min="6916" max="6916" width="4.9140625" style="1" customWidth="1"/>
    <col min="6917" max="6917" width="5.6640625" style="1" customWidth="1"/>
    <col min="6918" max="6918" width="3.9140625" style="1" customWidth="1"/>
    <col min="6919" max="6919" width="13.33203125" style="1" customWidth="1"/>
    <col min="6920" max="6920" width="14.1640625" style="1" customWidth="1"/>
    <col min="6921" max="6921" width="7.08203125" style="1" customWidth="1"/>
    <col min="6922" max="6922" width="13.33203125" style="1" customWidth="1"/>
    <col min="6923" max="6923" width="9.4140625" style="1" customWidth="1"/>
    <col min="6924" max="6924" width="11.58203125" style="1" customWidth="1"/>
    <col min="6925" max="6927" width="9.4140625" style="1" customWidth="1"/>
    <col min="6928" max="6928" width="11.6640625" style="1" customWidth="1"/>
    <col min="6929" max="6929" width="9.4140625" style="1" customWidth="1"/>
    <col min="6930" max="6931" width="9" style="1" customWidth="1"/>
    <col min="6932" max="7170" width="8.08203125" style="1"/>
    <col min="7171" max="7171" width="3.58203125" style="1" customWidth="1"/>
    <col min="7172" max="7172" width="4.9140625" style="1" customWidth="1"/>
    <col min="7173" max="7173" width="5.6640625" style="1" customWidth="1"/>
    <col min="7174" max="7174" width="3.9140625" style="1" customWidth="1"/>
    <col min="7175" max="7175" width="13.33203125" style="1" customWidth="1"/>
    <col min="7176" max="7176" width="14.1640625" style="1" customWidth="1"/>
    <col min="7177" max="7177" width="7.08203125" style="1" customWidth="1"/>
    <col min="7178" max="7178" width="13.33203125" style="1" customWidth="1"/>
    <col min="7179" max="7179" width="9.4140625" style="1" customWidth="1"/>
    <col min="7180" max="7180" width="11.58203125" style="1" customWidth="1"/>
    <col min="7181" max="7183" width="9.4140625" style="1" customWidth="1"/>
    <col min="7184" max="7184" width="11.6640625" style="1" customWidth="1"/>
    <col min="7185" max="7185" width="9.4140625" style="1" customWidth="1"/>
    <col min="7186" max="7187" width="9" style="1" customWidth="1"/>
    <col min="7188" max="7426" width="8.08203125" style="1"/>
    <col min="7427" max="7427" width="3.58203125" style="1" customWidth="1"/>
    <col min="7428" max="7428" width="4.9140625" style="1" customWidth="1"/>
    <col min="7429" max="7429" width="5.6640625" style="1" customWidth="1"/>
    <col min="7430" max="7430" width="3.9140625" style="1" customWidth="1"/>
    <col min="7431" max="7431" width="13.33203125" style="1" customWidth="1"/>
    <col min="7432" max="7432" width="14.1640625" style="1" customWidth="1"/>
    <col min="7433" max="7433" width="7.08203125" style="1" customWidth="1"/>
    <col min="7434" max="7434" width="13.33203125" style="1" customWidth="1"/>
    <col min="7435" max="7435" width="9.4140625" style="1" customWidth="1"/>
    <col min="7436" max="7436" width="11.58203125" style="1" customWidth="1"/>
    <col min="7437" max="7439" width="9.4140625" style="1" customWidth="1"/>
    <col min="7440" max="7440" width="11.6640625" style="1" customWidth="1"/>
    <col min="7441" max="7441" width="9.4140625" style="1" customWidth="1"/>
    <col min="7442" max="7443" width="9" style="1" customWidth="1"/>
    <col min="7444" max="7682" width="8.08203125" style="1"/>
    <col min="7683" max="7683" width="3.58203125" style="1" customWidth="1"/>
    <col min="7684" max="7684" width="4.9140625" style="1" customWidth="1"/>
    <col min="7685" max="7685" width="5.6640625" style="1" customWidth="1"/>
    <col min="7686" max="7686" width="3.9140625" style="1" customWidth="1"/>
    <col min="7687" max="7687" width="13.33203125" style="1" customWidth="1"/>
    <col min="7688" max="7688" width="14.1640625" style="1" customWidth="1"/>
    <col min="7689" max="7689" width="7.08203125" style="1" customWidth="1"/>
    <col min="7690" max="7690" width="13.33203125" style="1" customWidth="1"/>
    <col min="7691" max="7691" width="9.4140625" style="1" customWidth="1"/>
    <col min="7692" max="7692" width="11.58203125" style="1" customWidth="1"/>
    <col min="7693" max="7695" width="9.4140625" style="1" customWidth="1"/>
    <col min="7696" max="7696" width="11.6640625" style="1" customWidth="1"/>
    <col min="7697" max="7697" width="9.4140625" style="1" customWidth="1"/>
    <col min="7698" max="7699" width="9" style="1" customWidth="1"/>
    <col min="7700" max="7938" width="8.08203125" style="1"/>
    <col min="7939" max="7939" width="3.58203125" style="1" customWidth="1"/>
    <col min="7940" max="7940" width="4.9140625" style="1" customWidth="1"/>
    <col min="7941" max="7941" width="5.6640625" style="1" customWidth="1"/>
    <col min="7942" max="7942" width="3.9140625" style="1" customWidth="1"/>
    <col min="7943" max="7943" width="13.33203125" style="1" customWidth="1"/>
    <col min="7944" max="7944" width="14.1640625" style="1" customWidth="1"/>
    <col min="7945" max="7945" width="7.08203125" style="1" customWidth="1"/>
    <col min="7946" max="7946" width="13.33203125" style="1" customWidth="1"/>
    <col min="7947" max="7947" width="9.4140625" style="1" customWidth="1"/>
    <col min="7948" max="7948" width="11.58203125" style="1" customWidth="1"/>
    <col min="7949" max="7951" width="9.4140625" style="1" customWidth="1"/>
    <col min="7952" max="7952" width="11.6640625" style="1" customWidth="1"/>
    <col min="7953" max="7953" width="9.4140625" style="1" customWidth="1"/>
    <col min="7954" max="7955" width="9" style="1" customWidth="1"/>
    <col min="7956" max="8194" width="8.08203125" style="1"/>
    <col min="8195" max="8195" width="3.58203125" style="1" customWidth="1"/>
    <col min="8196" max="8196" width="4.9140625" style="1" customWidth="1"/>
    <col min="8197" max="8197" width="5.6640625" style="1" customWidth="1"/>
    <col min="8198" max="8198" width="3.9140625" style="1" customWidth="1"/>
    <col min="8199" max="8199" width="13.33203125" style="1" customWidth="1"/>
    <col min="8200" max="8200" width="14.1640625" style="1" customWidth="1"/>
    <col min="8201" max="8201" width="7.08203125" style="1" customWidth="1"/>
    <col min="8202" max="8202" width="13.33203125" style="1" customWidth="1"/>
    <col min="8203" max="8203" width="9.4140625" style="1" customWidth="1"/>
    <col min="8204" max="8204" width="11.58203125" style="1" customWidth="1"/>
    <col min="8205" max="8207" width="9.4140625" style="1" customWidth="1"/>
    <col min="8208" max="8208" width="11.6640625" style="1" customWidth="1"/>
    <col min="8209" max="8209" width="9.4140625" style="1" customWidth="1"/>
    <col min="8210" max="8211" width="9" style="1" customWidth="1"/>
    <col min="8212" max="8450" width="8.08203125" style="1"/>
    <col min="8451" max="8451" width="3.58203125" style="1" customWidth="1"/>
    <col min="8452" max="8452" width="4.9140625" style="1" customWidth="1"/>
    <col min="8453" max="8453" width="5.6640625" style="1" customWidth="1"/>
    <col min="8454" max="8454" width="3.9140625" style="1" customWidth="1"/>
    <col min="8455" max="8455" width="13.33203125" style="1" customWidth="1"/>
    <col min="8456" max="8456" width="14.1640625" style="1" customWidth="1"/>
    <col min="8457" max="8457" width="7.08203125" style="1" customWidth="1"/>
    <col min="8458" max="8458" width="13.33203125" style="1" customWidth="1"/>
    <col min="8459" max="8459" width="9.4140625" style="1" customWidth="1"/>
    <col min="8460" max="8460" width="11.58203125" style="1" customWidth="1"/>
    <col min="8461" max="8463" width="9.4140625" style="1" customWidth="1"/>
    <col min="8464" max="8464" width="11.6640625" style="1" customWidth="1"/>
    <col min="8465" max="8465" width="9.4140625" style="1" customWidth="1"/>
    <col min="8466" max="8467" width="9" style="1" customWidth="1"/>
    <col min="8468" max="8706" width="8.08203125" style="1"/>
    <col min="8707" max="8707" width="3.58203125" style="1" customWidth="1"/>
    <col min="8708" max="8708" width="4.9140625" style="1" customWidth="1"/>
    <col min="8709" max="8709" width="5.6640625" style="1" customWidth="1"/>
    <col min="8710" max="8710" width="3.9140625" style="1" customWidth="1"/>
    <col min="8711" max="8711" width="13.33203125" style="1" customWidth="1"/>
    <col min="8712" max="8712" width="14.1640625" style="1" customWidth="1"/>
    <col min="8713" max="8713" width="7.08203125" style="1" customWidth="1"/>
    <col min="8714" max="8714" width="13.33203125" style="1" customWidth="1"/>
    <col min="8715" max="8715" width="9.4140625" style="1" customWidth="1"/>
    <col min="8716" max="8716" width="11.58203125" style="1" customWidth="1"/>
    <col min="8717" max="8719" width="9.4140625" style="1" customWidth="1"/>
    <col min="8720" max="8720" width="11.6640625" style="1" customWidth="1"/>
    <col min="8721" max="8721" width="9.4140625" style="1" customWidth="1"/>
    <col min="8722" max="8723" width="9" style="1" customWidth="1"/>
    <col min="8724" max="8962" width="8.08203125" style="1"/>
    <col min="8963" max="8963" width="3.58203125" style="1" customWidth="1"/>
    <col min="8964" max="8964" width="4.9140625" style="1" customWidth="1"/>
    <col min="8965" max="8965" width="5.6640625" style="1" customWidth="1"/>
    <col min="8966" max="8966" width="3.9140625" style="1" customWidth="1"/>
    <col min="8967" max="8967" width="13.33203125" style="1" customWidth="1"/>
    <col min="8968" max="8968" width="14.1640625" style="1" customWidth="1"/>
    <col min="8969" max="8969" width="7.08203125" style="1" customWidth="1"/>
    <col min="8970" max="8970" width="13.33203125" style="1" customWidth="1"/>
    <col min="8971" max="8971" width="9.4140625" style="1" customWidth="1"/>
    <col min="8972" max="8972" width="11.58203125" style="1" customWidth="1"/>
    <col min="8973" max="8975" width="9.4140625" style="1" customWidth="1"/>
    <col min="8976" max="8976" width="11.6640625" style="1" customWidth="1"/>
    <col min="8977" max="8977" width="9.4140625" style="1" customWidth="1"/>
    <col min="8978" max="8979" width="9" style="1" customWidth="1"/>
    <col min="8980" max="9218" width="8.08203125" style="1"/>
    <col min="9219" max="9219" width="3.58203125" style="1" customWidth="1"/>
    <col min="9220" max="9220" width="4.9140625" style="1" customWidth="1"/>
    <col min="9221" max="9221" width="5.6640625" style="1" customWidth="1"/>
    <col min="9222" max="9222" width="3.9140625" style="1" customWidth="1"/>
    <col min="9223" max="9223" width="13.33203125" style="1" customWidth="1"/>
    <col min="9224" max="9224" width="14.1640625" style="1" customWidth="1"/>
    <col min="9225" max="9225" width="7.08203125" style="1" customWidth="1"/>
    <col min="9226" max="9226" width="13.33203125" style="1" customWidth="1"/>
    <col min="9227" max="9227" width="9.4140625" style="1" customWidth="1"/>
    <col min="9228" max="9228" width="11.58203125" style="1" customWidth="1"/>
    <col min="9229" max="9231" width="9.4140625" style="1" customWidth="1"/>
    <col min="9232" max="9232" width="11.6640625" style="1" customWidth="1"/>
    <col min="9233" max="9233" width="9.4140625" style="1" customWidth="1"/>
    <col min="9234" max="9235" width="9" style="1" customWidth="1"/>
    <col min="9236" max="9474" width="8.08203125" style="1"/>
    <col min="9475" max="9475" width="3.58203125" style="1" customWidth="1"/>
    <col min="9476" max="9476" width="4.9140625" style="1" customWidth="1"/>
    <col min="9477" max="9477" width="5.6640625" style="1" customWidth="1"/>
    <col min="9478" max="9478" width="3.9140625" style="1" customWidth="1"/>
    <col min="9479" max="9479" width="13.33203125" style="1" customWidth="1"/>
    <col min="9480" max="9480" width="14.1640625" style="1" customWidth="1"/>
    <col min="9481" max="9481" width="7.08203125" style="1" customWidth="1"/>
    <col min="9482" max="9482" width="13.33203125" style="1" customWidth="1"/>
    <col min="9483" max="9483" width="9.4140625" style="1" customWidth="1"/>
    <col min="9484" max="9484" width="11.58203125" style="1" customWidth="1"/>
    <col min="9485" max="9487" width="9.4140625" style="1" customWidth="1"/>
    <col min="9488" max="9488" width="11.6640625" style="1" customWidth="1"/>
    <col min="9489" max="9489" width="9.4140625" style="1" customWidth="1"/>
    <col min="9490" max="9491" width="9" style="1" customWidth="1"/>
    <col min="9492" max="9730" width="8.08203125" style="1"/>
    <col min="9731" max="9731" width="3.58203125" style="1" customWidth="1"/>
    <col min="9732" max="9732" width="4.9140625" style="1" customWidth="1"/>
    <col min="9733" max="9733" width="5.6640625" style="1" customWidth="1"/>
    <col min="9734" max="9734" width="3.9140625" style="1" customWidth="1"/>
    <col min="9735" max="9735" width="13.33203125" style="1" customWidth="1"/>
    <col min="9736" max="9736" width="14.1640625" style="1" customWidth="1"/>
    <col min="9737" max="9737" width="7.08203125" style="1" customWidth="1"/>
    <col min="9738" max="9738" width="13.33203125" style="1" customWidth="1"/>
    <col min="9739" max="9739" width="9.4140625" style="1" customWidth="1"/>
    <col min="9740" max="9740" width="11.58203125" style="1" customWidth="1"/>
    <col min="9741" max="9743" width="9.4140625" style="1" customWidth="1"/>
    <col min="9744" max="9744" width="11.6640625" style="1" customWidth="1"/>
    <col min="9745" max="9745" width="9.4140625" style="1" customWidth="1"/>
    <col min="9746" max="9747" width="9" style="1" customWidth="1"/>
    <col min="9748" max="9986" width="8.08203125" style="1"/>
    <col min="9987" max="9987" width="3.58203125" style="1" customWidth="1"/>
    <col min="9988" max="9988" width="4.9140625" style="1" customWidth="1"/>
    <col min="9989" max="9989" width="5.6640625" style="1" customWidth="1"/>
    <col min="9990" max="9990" width="3.9140625" style="1" customWidth="1"/>
    <col min="9991" max="9991" width="13.33203125" style="1" customWidth="1"/>
    <col min="9992" max="9992" width="14.1640625" style="1" customWidth="1"/>
    <col min="9993" max="9993" width="7.08203125" style="1" customWidth="1"/>
    <col min="9994" max="9994" width="13.33203125" style="1" customWidth="1"/>
    <col min="9995" max="9995" width="9.4140625" style="1" customWidth="1"/>
    <col min="9996" max="9996" width="11.58203125" style="1" customWidth="1"/>
    <col min="9997" max="9999" width="9.4140625" style="1" customWidth="1"/>
    <col min="10000" max="10000" width="11.6640625" style="1" customWidth="1"/>
    <col min="10001" max="10001" width="9.4140625" style="1" customWidth="1"/>
    <col min="10002" max="10003" width="9" style="1" customWidth="1"/>
    <col min="10004" max="10242" width="8.08203125" style="1"/>
    <col min="10243" max="10243" width="3.58203125" style="1" customWidth="1"/>
    <col min="10244" max="10244" width="4.9140625" style="1" customWidth="1"/>
    <col min="10245" max="10245" width="5.6640625" style="1" customWidth="1"/>
    <col min="10246" max="10246" width="3.9140625" style="1" customWidth="1"/>
    <col min="10247" max="10247" width="13.33203125" style="1" customWidth="1"/>
    <col min="10248" max="10248" width="14.1640625" style="1" customWidth="1"/>
    <col min="10249" max="10249" width="7.08203125" style="1" customWidth="1"/>
    <col min="10250" max="10250" width="13.33203125" style="1" customWidth="1"/>
    <col min="10251" max="10251" width="9.4140625" style="1" customWidth="1"/>
    <col min="10252" max="10252" width="11.58203125" style="1" customWidth="1"/>
    <col min="10253" max="10255" width="9.4140625" style="1" customWidth="1"/>
    <col min="10256" max="10256" width="11.6640625" style="1" customWidth="1"/>
    <col min="10257" max="10257" width="9.4140625" style="1" customWidth="1"/>
    <col min="10258" max="10259" width="9" style="1" customWidth="1"/>
    <col min="10260" max="10498" width="8.08203125" style="1"/>
    <col min="10499" max="10499" width="3.58203125" style="1" customWidth="1"/>
    <col min="10500" max="10500" width="4.9140625" style="1" customWidth="1"/>
    <col min="10501" max="10501" width="5.6640625" style="1" customWidth="1"/>
    <col min="10502" max="10502" width="3.9140625" style="1" customWidth="1"/>
    <col min="10503" max="10503" width="13.33203125" style="1" customWidth="1"/>
    <col min="10504" max="10504" width="14.1640625" style="1" customWidth="1"/>
    <col min="10505" max="10505" width="7.08203125" style="1" customWidth="1"/>
    <col min="10506" max="10506" width="13.33203125" style="1" customWidth="1"/>
    <col min="10507" max="10507" width="9.4140625" style="1" customWidth="1"/>
    <col min="10508" max="10508" width="11.58203125" style="1" customWidth="1"/>
    <col min="10509" max="10511" width="9.4140625" style="1" customWidth="1"/>
    <col min="10512" max="10512" width="11.6640625" style="1" customWidth="1"/>
    <col min="10513" max="10513" width="9.4140625" style="1" customWidth="1"/>
    <col min="10514" max="10515" width="9" style="1" customWidth="1"/>
    <col min="10516" max="10754" width="8.08203125" style="1"/>
    <col min="10755" max="10755" width="3.58203125" style="1" customWidth="1"/>
    <col min="10756" max="10756" width="4.9140625" style="1" customWidth="1"/>
    <col min="10757" max="10757" width="5.6640625" style="1" customWidth="1"/>
    <col min="10758" max="10758" width="3.9140625" style="1" customWidth="1"/>
    <col min="10759" max="10759" width="13.33203125" style="1" customWidth="1"/>
    <col min="10760" max="10760" width="14.1640625" style="1" customWidth="1"/>
    <col min="10761" max="10761" width="7.08203125" style="1" customWidth="1"/>
    <col min="10762" max="10762" width="13.33203125" style="1" customWidth="1"/>
    <col min="10763" max="10763" width="9.4140625" style="1" customWidth="1"/>
    <col min="10764" max="10764" width="11.58203125" style="1" customWidth="1"/>
    <col min="10765" max="10767" width="9.4140625" style="1" customWidth="1"/>
    <col min="10768" max="10768" width="11.6640625" style="1" customWidth="1"/>
    <col min="10769" max="10769" width="9.4140625" style="1" customWidth="1"/>
    <col min="10770" max="10771" width="9" style="1" customWidth="1"/>
    <col min="10772" max="11010" width="8.08203125" style="1"/>
    <col min="11011" max="11011" width="3.58203125" style="1" customWidth="1"/>
    <col min="11012" max="11012" width="4.9140625" style="1" customWidth="1"/>
    <col min="11013" max="11013" width="5.6640625" style="1" customWidth="1"/>
    <col min="11014" max="11014" width="3.9140625" style="1" customWidth="1"/>
    <col min="11015" max="11015" width="13.33203125" style="1" customWidth="1"/>
    <col min="11016" max="11016" width="14.1640625" style="1" customWidth="1"/>
    <col min="11017" max="11017" width="7.08203125" style="1" customWidth="1"/>
    <col min="11018" max="11018" width="13.33203125" style="1" customWidth="1"/>
    <col min="11019" max="11019" width="9.4140625" style="1" customWidth="1"/>
    <col min="11020" max="11020" width="11.58203125" style="1" customWidth="1"/>
    <col min="11021" max="11023" width="9.4140625" style="1" customWidth="1"/>
    <col min="11024" max="11024" width="11.6640625" style="1" customWidth="1"/>
    <col min="11025" max="11025" width="9.4140625" style="1" customWidth="1"/>
    <col min="11026" max="11027" width="9" style="1" customWidth="1"/>
    <col min="11028" max="11266" width="8.08203125" style="1"/>
    <col min="11267" max="11267" width="3.58203125" style="1" customWidth="1"/>
    <col min="11268" max="11268" width="4.9140625" style="1" customWidth="1"/>
    <col min="11269" max="11269" width="5.6640625" style="1" customWidth="1"/>
    <col min="11270" max="11270" width="3.9140625" style="1" customWidth="1"/>
    <col min="11271" max="11271" width="13.33203125" style="1" customWidth="1"/>
    <col min="11272" max="11272" width="14.1640625" style="1" customWidth="1"/>
    <col min="11273" max="11273" width="7.08203125" style="1" customWidth="1"/>
    <col min="11274" max="11274" width="13.33203125" style="1" customWidth="1"/>
    <col min="11275" max="11275" width="9.4140625" style="1" customWidth="1"/>
    <col min="11276" max="11276" width="11.58203125" style="1" customWidth="1"/>
    <col min="11277" max="11279" width="9.4140625" style="1" customWidth="1"/>
    <col min="11280" max="11280" width="11.6640625" style="1" customWidth="1"/>
    <col min="11281" max="11281" width="9.4140625" style="1" customWidth="1"/>
    <col min="11282" max="11283" width="9" style="1" customWidth="1"/>
    <col min="11284" max="11522" width="8.08203125" style="1"/>
    <col min="11523" max="11523" width="3.58203125" style="1" customWidth="1"/>
    <col min="11524" max="11524" width="4.9140625" style="1" customWidth="1"/>
    <col min="11525" max="11525" width="5.6640625" style="1" customWidth="1"/>
    <col min="11526" max="11526" width="3.9140625" style="1" customWidth="1"/>
    <col min="11527" max="11527" width="13.33203125" style="1" customWidth="1"/>
    <col min="11528" max="11528" width="14.1640625" style="1" customWidth="1"/>
    <col min="11529" max="11529" width="7.08203125" style="1" customWidth="1"/>
    <col min="11530" max="11530" width="13.33203125" style="1" customWidth="1"/>
    <col min="11531" max="11531" width="9.4140625" style="1" customWidth="1"/>
    <col min="11532" max="11532" width="11.58203125" style="1" customWidth="1"/>
    <col min="11533" max="11535" width="9.4140625" style="1" customWidth="1"/>
    <col min="11536" max="11536" width="11.6640625" style="1" customWidth="1"/>
    <col min="11537" max="11537" width="9.4140625" style="1" customWidth="1"/>
    <col min="11538" max="11539" width="9" style="1" customWidth="1"/>
    <col min="11540" max="11778" width="8.08203125" style="1"/>
    <col min="11779" max="11779" width="3.58203125" style="1" customWidth="1"/>
    <col min="11780" max="11780" width="4.9140625" style="1" customWidth="1"/>
    <col min="11781" max="11781" width="5.6640625" style="1" customWidth="1"/>
    <col min="11782" max="11782" width="3.9140625" style="1" customWidth="1"/>
    <col min="11783" max="11783" width="13.33203125" style="1" customWidth="1"/>
    <col min="11784" max="11784" width="14.1640625" style="1" customWidth="1"/>
    <col min="11785" max="11785" width="7.08203125" style="1" customWidth="1"/>
    <col min="11786" max="11786" width="13.33203125" style="1" customWidth="1"/>
    <col min="11787" max="11787" width="9.4140625" style="1" customWidth="1"/>
    <col min="11788" max="11788" width="11.58203125" style="1" customWidth="1"/>
    <col min="11789" max="11791" width="9.4140625" style="1" customWidth="1"/>
    <col min="11792" max="11792" width="11.6640625" style="1" customWidth="1"/>
    <col min="11793" max="11793" width="9.4140625" style="1" customWidth="1"/>
    <col min="11794" max="11795" width="9" style="1" customWidth="1"/>
    <col min="11796" max="12034" width="8.08203125" style="1"/>
    <col min="12035" max="12035" width="3.58203125" style="1" customWidth="1"/>
    <col min="12036" max="12036" width="4.9140625" style="1" customWidth="1"/>
    <col min="12037" max="12037" width="5.6640625" style="1" customWidth="1"/>
    <col min="12038" max="12038" width="3.9140625" style="1" customWidth="1"/>
    <col min="12039" max="12039" width="13.33203125" style="1" customWidth="1"/>
    <col min="12040" max="12040" width="14.1640625" style="1" customWidth="1"/>
    <col min="12041" max="12041" width="7.08203125" style="1" customWidth="1"/>
    <col min="12042" max="12042" width="13.33203125" style="1" customWidth="1"/>
    <col min="12043" max="12043" width="9.4140625" style="1" customWidth="1"/>
    <col min="12044" max="12044" width="11.58203125" style="1" customWidth="1"/>
    <col min="12045" max="12047" width="9.4140625" style="1" customWidth="1"/>
    <col min="12048" max="12048" width="11.6640625" style="1" customWidth="1"/>
    <col min="12049" max="12049" width="9.4140625" style="1" customWidth="1"/>
    <col min="12050" max="12051" width="9" style="1" customWidth="1"/>
    <col min="12052" max="12290" width="8.08203125" style="1"/>
    <col min="12291" max="12291" width="3.58203125" style="1" customWidth="1"/>
    <col min="12292" max="12292" width="4.9140625" style="1" customWidth="1"/>
    <col min="12293" max="12293" width="5.6640625" style="1" customWidth="1"/>
    <col min="12294" max="12294" width="3.9140625" style="1" customWidth="1"/>
    <col min="12295" max="12295" width="13.33203125" style="1" customWidth="1"/>
    <col min="12296" max="12296" width="14.1640625" style="1" customWidth="1"/>
    <col min="12297" max="12297" width="7.08203125" style="1" customWidth="1"/>
    <col min="12298" max="12298" width="13.33203125" style="1" customWidth="1"/>
    <col min="12299" max="12299" width="9.4140625" style="1" customWidth="1"/>
    <col min="12300" max="12300" width="11.58203125" style="1" customWidth="1"/>
    <col min="12301" max="12303" width="9.4140625" style="1" customWidth="1"/>
    <col min="12304" max="12304" width="11.6640625" style="1" customWidth="1"/>
    <col min="12305" max="12305" width="9.4140625" style="1" customWidth="1"/>
    <col min="12306" max="12307" width="9" style="1" customWidth="1"/>
    <col min="12308" max="12546" width="8.08203125" style="1"/>
    <col min="12547" max="12547" width="3.58203125" style="1" customWidth="1"/>
    <col min="12548" max="12548" width="4.9140625" style="1" customWidth="1"/>
    <col min="12549" max="12549" width="5.6640625" style="1" customWidth="1"/>
    <col min="12550" max="12550" width="3.9140625" style="1" customWidth="1"/>
    <col min="12551" max="12551" width="13.33203125" style="1" customWidth="1"/>
    <col min="12552" max="12552" width="14.1640625" style="1" customWidth="1"/>
    <col min="12553" max="12553" width="7.08203125" style="1" customWidth="1"/>
    <col min="12554" max="12554" width="13.33203125" style="1" customWidth="1"/>
    <col min="12555" max="12555" width="9.4140625" style="1" customWidth="1"/>
    <col min="12556" max="12556" width="11.58203125" style="1" customWidth="1"/>
    <col min="12557" max="12559" width="9.4140625" style="1" customWidth="1"/>
    <col min="12560" max="12560" width="11.6640625" style="1" customWidth="1"/>
    <col min="12561" max="12561" width="9.4140625" style="1" customWidth="1"/>
    <col min="12562" max="12563" width="9" style="1" customWidth="1"/>
    <col min="12564" max="12802" width="8.08203125" style="1"/>
    <col min="12803" max="12803" width="3.58203125" style="1" customWidth="1"/>
    <col min="12804" max="12804" width="4.9140625" style="1" customWidth="1"/>
    <col min="12805" max="12805" width="5.6640625" style="1" customWidth="1"/>
    <col min="12806" max="12806" width="3.9140625" style="1" customWidth="1"/>
    <col min="12807" max="12807" width="13.33203125" style="1" customWidth="1"/>
    <col min="12808" max="12808" width="14.1640625" style="1" customWidth="1"/>
    <col min="12809" max="12809" width="7.08203125" style="1" customWidth="1"/>
    <col min="12810" max="12810" width="13.33203125" style="1" customWidth="1"/>
    <col min="12811" max="12811" width="9.4140625" style="1" customWidth="1"/>
    <col min="12812" max="12812" width="11.58203125" style="1" customWidth="1"/>
    <col min="12813" max="12815" width="9.4140625" style="1" customWidth="1"/>
    <col min="12816" max="12816" width="11.6640625" style="1" customWidth="1"/>
    <col min="12817" max="12817" width="9.4140625" style="1" customWidth="1"/>
    <col min="12818" max="12819" width="9" style="1" customWidth="1"/>
    <col min="12820" max="13058" width="8.08203125" style="1"/>
    <col min="13059" max="13059" width="3.58203125" style="1" customWidth="1"/>
    <col min="13060" max="13060" width="4.9140625" style="1" customWidth="1"/>
    <col min="13061" max="13061" width="5.6640625" style="1" customWidth="1"/>
    <col min="13062" max="13062" width="3.9140625" style="1" customWidth="1"/>
    <col min="13063" max="13063" width="13.33203125" style="1" customWidth="1"/>
    <col min="13064" max="13064" width="14.1640625" style="1" customWidth="1"/>
    <col min="13065" max="13065" width="7.08203125" style="1" customWidth="1"/>
    <col min="13066" max="13066" width="13.33203125" style="1" customWidth="1"/>
    <col min="13067" max="13067" width="9.4140625" style="1" customWidth="1"/>
    <col min="13068" max="13068" width="11.58203125" style="1" customWidth="1"/>
    <col min="13069" max="13071" width="9.4140625" style="1" customWidth="1"/>
    <col min="13072" max="13072" width="11.6640625" style="1" customWidth="1"/>
    <col min="13073" max="13073" width="9.4140625" style="1" customWidth="1"/>
    <col min="13074" max="13075" width="9" style="1" customWidth="1"/>
    <col min="13076" max="13314" width="8.08203125" style="1"/>
    <col min="13315" max="13315" width="3.58203125" style="1" customWidth="1"/>
    <col min="13316" max="13316" width="4.9140625" style="1" customWidth="1"/>
    <col min="13317" max="13317" width="5.6640625" style="1" customWidth="1"/>
    <col min="13318" max="13318" width="3.9140625" style="1" customWidth="1"/>
    <col min="13319" max="13319" width="13.33203125" style="1" customWidth="1"/>
    <col min="13320" max="13320" width="14.1640625" style="1" customWidth="1"/>
    <col min="13321" max="13321" width="7.08203125" style="1" customWidth="1"/>
    <col min="13322" max="13322" width="13.33203125" style="1" customWidth="1"/>
    <col min="13323" max="13323" width="9.4140625" style="1" customWidth="1"/>
    <col min="13324" max="13324" width="11.58203125" style="1" customWidth="1"/>
    <col min="13325" max="13327" width="9.4140625" style="1" customWidth="1"/>
    <col min="13328" max="13328" width="11.6640625" style="1" customWidth="1"/>
    <col min="13329" max="13329" width="9.4140625" style="1" customWidth="1"/>
    <col min="13330" max="13331" width="9" style="1" customWidth="1"/>
    <col min="13332" max="13570" width="8.08203125" style="1"/>
    <col min="13571" max="13571" width="3.58203125" style="1" customWidth="1"/>
    <col min="13572" max="13572" width="4.9140625" style="1" customWidth="1"/>
    <col min="13573" max="13573" width="5.6640625" style="1" customWidth="1"/>
    <col min="13574" max="13574" width="3.9140625" style="1" customWidth="1"/>
    <col min="13575" max="13575" width="13.33203125" style="1" customWidth="1"/>
    <col min="13576" max="13576" width="14.1640625" style="1" customWidth="1"/>
    <col min="13577" max="13577" width="7.08203125" style="1" customWidth="1"/>
    <col min="13578" max="13578" width="13.33203125" style="1" customWidth="1"/>
    <col min="13579" max="13579" width="9.4140625" style="1" customWidth="1"/>
    <col min="13580" max="13580" width="11.58203125" style="1" customWidth="1"/>
    <col min="13581" max="13583" width="9.4140625" style="1" customWidth="1"/>
    <col min="13584" max="13584" width="11.6640625" style="1" customWidth="1"/>
    <col min="13585" max="13585" width="9.4140625" style="1" customWidth="1"/>
    <col min="13586" max="13587" width="9" style="1" customWidth="1"/>
    <col min="13588" max="13826" width="8.08203125" style="1"/>
    <col min="13827" max="13827" width="3.58203125" style="1" customWidth="1"/>
    <col min="13828" max="13828" width="4.9140625" style="1" customWidth="1"/>
    <col min="13829" max="13829" width="5.6640625" style="1" customWidth="1"/>
    <col min="13830" max="13830" width="3.9140625" style="1" customWidth="1"/>
    <col min="13831" max="13831" width="13.33203125" style="1" customWidth="1"/>
    <col min="13832" max="13832" width="14.1640625" style="1" customWidth="1"/>
    <col min="13833" max="13833" width="7.08203125" style="1" customWidth="1"/>
    <col min="13834" max="13834" width="13.33203125" style="1" customWidth="1"/>
    <col min="13835" max="13835" width="9.4140625" style="1" customWidth="1"/>
    <col min="13836" max="13836" width="11.58203125" style="1" customWidth="1"/>
    <col min="13837" max="13839" width="9.4140625" style="1" customWidth="1"/>
    <col min="13840" max="13840" width="11.6640625" style="1" customWidth="1"/>
    <col min="13841" max="13841" width="9.4140625" style="1" customWidth="1"/>
    <col min="13842" max="13843" width="9" style="1" customWidth="1"/>
    <col min="13844" max="14082" width="8.08203125" style="1"/>
    <col min="14083" max="14083" width="3.58203125" style="1" customWidth="1"/>
    <col min="14084" max="14084" width="4.9140625" style="1" customWidth="1"/>
    <col min="14085" max="14085" width="5.6640625" style="1" customWidth="1"/>
    <col min="14086" max="14086" width="3.9140625" style="1" customWidth="1"/>
    <col min="14087" max="14087" width="13.33203125" style="1" customWidth="1"/>
    <col min="14088" max="14088" width="14.1640625" style="1" customWidth="1"/>
    <col min="14089" max="14089" width="7.08203125" style="1" customWidth="1"/>
    <col min="14090" max="14090" width="13.33203125" style="1" customWidth="1"/>
    <col min="14091" max="14091" width="9.4140625" style="1" customWidth="1"/>
    <col min="14092" max="14092" width="11.58203125" style="1" customWidth="1"/>
    <col min="14093" max="14095" width="9.4140625" style="1" customWidth="1"/>
    <col min="14096" max="14096" width="11.6640625" style="1" customWidth="1"/>
    <col min="14097" max="14097" width="9.4140625" style="1" customWidth="1"/>
    <col min="14098" max="14099" width="9" style="1" customWidth="1"/>
    <col min="14100" max="14338" width="8.08203125" style="1"/>
    <col min="14339" max="14339" width="3.58203125" style="1" customWidth="1"/>
    <col min="14340" max="14340" width="4.9140625" style="1" customWidth="1"/>
    <col min="14341" max="14341" width="5.6640625" style="1" customWidth="1"/>
    <col min="14342" max="14342" width="3.9140625" style="1" customWidth="1"/>
    <col min="14343" max="14343" width="13.33203125" style="1" customWidth="1"/>
    <col min="14344" max="14344" width="14.1640625" style="1" customWidth="1"/>
    <col min="14345" max="14345" width="7.08203125" style="1" customWidth="1"/>
    <col min="14346" max="14346" width="13.33203125" style="1" customWidth="1"/>
    <col min="14347" max="14347" width="9.4140625" style="1" customWidth="1"/>
    <col min="14348" max="14348" width="11.58203125" style="1" customWidth="1"/>
    <col min="14349" max="14351" width="9.4140625" style="1" customWidth="1"/>
    <col min="14352" max="14352" width="11.6640625" style="1" customWidth="1"/>
    <col min="14353" max="14353" width="9.4140625" style="1" customWidth="1"/>
    <col min="14354" max="14355" width="9" style="1" customWidth="1"/>
    <col min="14356" max="14594" width="8.08203125" style="1"/>
    <col min="14595" max="14595" width="3.58203125" style="1" customWidth="1"/>
    <col min="14596" max="14596" width="4.9140625" style="1" customWidth="1"/>
    <col min="14597" max="14597" width="5.6640625" style="1" customWidth="1"/>
    <col min="14598" max="14598" width="3.9140625" style="1" customWidth="1"/>
    <col min="14599" max="14599" width="13.33203125" style="1" customWidth="1"/>
    <col min="14600" max="14600" width="14.1640625" style="1" customWidth="1"/>
    <col min="14601" max="14601" width="7.08203125" style="1" customWidth="1"/>
    <col min="14602" max="14602" width="13.33203125" style="1" customWidth="1"/>
    <col min="14603" max="14603" width="9.4140625" style="1" customWidth="1"/>
    <col min="14604" max="14604" width="11.58203125" style="1" customWidth="1"/>
    <col min="14605" max="14607" width="9.4140625" style="1" customWidth="1"/>
    <col min="14608" max="14608" width="11.6640625" style="1" customWidth="1"/>
    <col min="14609" max="14609" width="9.4140625" style="1" customWidth="1"/>
    <col min="14610" max="14611" width="9" style="1" customWidth="1"/>
    <col min="14612" max="14850" width="8.08203125" style="1"/>
    <col min="14851" max="14851" width="3.58203125" style="1" customWidth="1"/>
    <col min="14852" max="14852" width="4.9140625" style="1" customWidth="1"/>
    <col min="14853" max="14853" width="5.6640625" style="1" customWidth="1"/>
    <col min="14854" max="14854" width="3.9140625" style="1" customWidth="1"/>
    <col min="14855" max="14855" width="13.33203125" style="1" customWidth="1"/>
    <col min="14856" max="14856" width="14.1640625" style="1" customWidth="1"/>
    <col min="14857" max="14857" width="7.08203125" style="1" customWidth="1"/>
    <col min="14858" max="14858" width="13.33203125" style="1" customWidth="1"/>
    <col min="14859" max="14859" width="9.4140625" style="1" customWidth="1"/>
    <col min="14860" max="14860" width="11.58203125" style="1" customWidth="1"/>
    <col min="14861" max="14863" width="9.4140625" style="1" customWidth="1"/>
    <col min="14864" max="14864" width="11.6640625" style="1" customWidth="1"/>
    <col min="14865" max="14865" width="9.4140625" style="1" customWidth="1"/>
    <col min="14866" max="14867" width="9" style="1" customWidth="1"/>
    <col min="14868" max="15106" width="8.08203125" style="1"/>
    <col min="15107" max="15107" width="3.58203125" style="1" customWidth="1"/>
    <col min="15108" max="15108" width="4.9140625" style="1" customWidth="1"/>
    <col min="15109" max="15109" width="5.6640625" style="1" customWidth="1"/>
    <col min="15110" max="15110" width="3.9140625" style="1" customWidth="1"/>
    <col min="15111" max="15111" width="13.33203125" style="1" customWidth="1"/>
    <col min="15112" max="15112" width="14.1640625" style="1" customWidth="1"/>
    <col min="15113" max="15113" width="7.08203125" style="1" customWidth="1"/>
    <col min="15114" max="15114" width="13.33203125" style="1" customWidth="1"/>
    <col min="15115" max="15115" width="9.4140625" style="1" customWidth="1"/>
    <col min="15116" max="15116" width="11.58203125" style="1" customWidth="1"/>
    <col min="15117" max="15119" width="9.4140625" style="1" customWidth="1"/>
    <col min="15120" max="15120" width="11.6640625" style="1" customWidth="1"/>
    <col min="15121" max="15121" width="9.4140625" style="1" customWidth="1"/>
    <col min="15122" max="15123" width="9" style="1" customWidth="1"/>
    <col min="15124" max="15362" width="8.08203125" style="1"/>
    <col min="15363" max="15363" width="3.58203125" style="1" customWidth="1"/>
    <col min="15364" max="15364" width="4.9140625" style="1" customWidth="1"/>
    <col min="15365" max="15365" width="5.6640625" style="1" customWidth="1"/>
    <col min="15366" max="15366" width="3.9140625" style="1" customWidth="1"/>
    <col min="15367" max="15367" width="13.33203125" style="1" customWidth="1"/>
    <col min="15368" max="15368" width="14.1640625" style="1" customWidth="1"/>
    <col min="15369" max="15369" width="7.08203125" style="1" customWidth="1"/>
    <col min="15370" max="15370" width="13.33203125" style="1" customWidth="1"/>
    <col min="15371" max="15371" width="9.4140625" style="1" customWidth="1"/>
    <col min="15372" max="15372" width="11.58203125" style="1" customWidth="1"/>
    <col min="15373" max="15375" width="9.4140625" style="1" customWidth="1"/>
    <col min="15376" max="15376" width="11.6640625" style="1" customWidth="1"/>
    <col min="15377" max="15377" width="9.4140625" style="1" customWidth="1"/>
    <col min="15378" max="15379" width="9" style="1" customWidth="1"/>
    <col min="15380" max="15618" width="8.08203125" style="1"/>
    <col min="15619" max="15619" width="3.58203125" style="1" customWidth="1"/>
    <col min="15620" max="15620" width="4.9140625" style="1" customWidth="1"/>
    <col min="15621" max="15621" width="5.6640625" style="1" customWidth="1"/>
    <col min="15622" max="15622" width="3.9140625" style="1" customWidth="1"/>
    <col min="15623" max="15623" width="13.33203125" style="1" customWidth="1"/>
    <col min="15624" max="15624" width="14.1640625" style="1" customWidth="1"/>
    <col min="15625" max="15625" width="7.08203125" style="1" customWidth="1"/>
    <col min="15626" max="15626" width="13.33203125" style="1" customWidth="1"/>
    <col min="15627" max="15627" width="9.4140625" style="1" customWidth="1"/>
    <col min="15628" max="15628" width="11.58203125" style="1" customWidth="1"/>
    <col min="15629" max="15631" width="9.4140625" style="1" customWidth="1"/>
    <col min="15632" max="15632" width="11.6640625" style="1" customWidth="1"/>
    <col min="15633" max="15633" width="9.4140625" style="1" customWidth="1"/>
    <col min="15634" max="15635" width="9" style="1" customWidth="1"/>
    <col min="15636" max="15874" width="8.08203125" style="1"/>
    <col min="15875" max="15875" width="3.58203125" style="1" customWidth="1"/>
    <col min="15876" max="15876" width="4.9140625" style="1" customWidth="1"/>
    <col min="15877" max="15877" width="5.6640625" style="1" customWidth="1"/>
    <col min="15878" max="15878" width="3.9140625" style="1" customWidth="1"/>
    <col min="15879" max="15879" width="13.33203125" style="1" customWidth="1"/>
    <col min="15880" max="15880" width="14.1640625" style="1" customWidth="1"/>
    <col min="15881" max="15881" width="7.08203125" style="1" customWidth="1"/>
    <col min="15882" max="15882" width="13.33203125" style="1" customWidth="1"/>
    <col min="15883" max="15883" width="9.4140625" style="1" customWidth="1"/>
    <col min="15884" max="15884" width="11.58203125" style="1" customWidth="1"/>
    <col min="15885" max="15887" width="9.4140625" style="1" customWidth="1"/>
    <col min="15888" max="15888" width="11.6640625" style="1" customWidth="1"/>
    <col min="15889" max="15889" width="9.4140625" style="1" customWidth="1"/>
    <col min="15890" max="15891" width="9" style="1" customWidth="1"/>
    <col min="15892" max="16130" width="8.08203125" style="1"/>
    <col min="16131" max="16131" width="3.58203125" style="1" customWidth="1"/>
    <col min="16132" max="16132" width="4.9140625" style="1" customWidth="1"/>
    <col min="16133" max="16133" width="5.6640625" style="1" customWidth="1"/>
    <col min="16134" max="16134" width="3.9140625" style="1" customWidth="1"/>
    <col min="16135" max="16135" width="13.33203125" style="1" customWidth="1"/>
    <col min="16136" max="16136" width="14.1640625" style="1" customWidth="1"/>
    <col min="16137" max="16137" width="7.08203125" style="1" customWidth="1"/>
    <col min="16138" max="16138" width="13.33203125" style="1" customWidth="1"/>
    <col min="16139" max="16139" width="9.4140625" style="1" customWidth="1"/>
    <col min="16140" max="16140" width="11.58203125" style="1" customWidth="1"/>
    <col min="16141" max="16143" width="9.4140625" style="1" customWidth="1"/>
    <col min="16144" max="16144" width="11.6640625" style="1" customWidth="1"/>
    <col min="16145" max="16145" width="9.4140625" style="1" customWidth="1"/>
    <col min="16146" max="16147" width="9" style="1" customWidth="1"/>
    <col min="16148" max="16384" width="8.08203125" style="1"/>
  </cols>
  <sheetData>
    <row r="2" spans="3:14" ht="16.5" x14ac:dyDescent="0.55000000000000004">
      <c r="J2" s="66">
        <v>46049</v>
      </c>
      <c r="K2" s="20"/>
      <c r="L2" s="20"/>
    </row>
    <row r="3" spans="3:14" ht="19" x14ac:dyDescent="0.55000000000000004">
      <c r="C3" s="103" t="s">
        <v>0</v>
      </c>
      <c r="D3" s="103"/>
      <c r="E3" s="103"/>
      <c r="F3" s="103"/>
      <c r="G3" s="103"/>
      <c r="H3" s="103"/>
      <c r="I3" s="103"/>
    </row>
    <row r="4" spans="3:14" ht="19" x14ac:dyDescent="0.55000000000000004">
      <c r="E4" s="104" t="s">
        <v>1</v>
      </c>
      <c r="F4" s="104"/>
      <c r="G4" s="104"/>
      <c r="H4" s="104"/>
    </row>
    <row r="6" spans="3:14" ht="16.5" x14ac:dyDescent="0.55000000000000004">
      <c r="C6" s="69" t="s">
        <v>75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</row>
    <row r="15" spans="3:14" ht="19.25" customHeight="1" x14ac:dyDescent="0.55000000000000004">
      <c r="E15" s="115" t="s">
        <v>73</v>
      </c>
      <c r="F15" s="115"/>
      <c r="G15" s="115"/>
      <c r="H15" s="116">
        <f>J20</f>
        <v>200000</v>
      </c>
      <c r="I15" s="117"/>
    </row>
    <row r="16" spans="3:14" ht="19.25" customHeight="1" x14ac:dyDescent="0.55000000000000004">
      <c r="E16" s="112" t="s">
        <v>3</v>
      </c>
      <c r="F16" s="112"/>
      <c r="G16" s="112"/>
      <c r="H16" s="113">
        <f>J27</f>
        <v>20000</v>
      </c>
      <c r="I16" s="114"/>
    </row>
    <row r="17" spans="3:18" ht="19.25" customHeight="1" x14ac:dyDescent="0.55000000000000004">
      <c r="E17" s="115" t="s">
        <v>4</v>
      </c>
      <c r="F17" s="115"/>
      <c r="G17" s="115"/>
      <c r="H17" s="116">
        <f>SUM(H15:I16)</f>
        <v>220000</v>
      </c>
      <c r="I17" s="117"/>
    </row>
    <row r="18" spans="3:18" ht="19.25" customHeight="1" x14ac:dyDescent="0.55000000000000004">
      <c r="E18" s="1"/>
      <c r="F18" s="1"/>
      <c r="H18" s="1"/>
    </row>
    <row r="19" spans="3:18" s="5" customFormat="1" ht="19.25" customHeight="1" x14ac:dyDescent="0.55000000000000004">
      <c r="C19" s="4"/>
      <c r="D19" s="4"/>
      <c r="E19" s="4"/>
      <c r="F19" s="118" t="s">
        <v>66</v>
      </c>
      <c r="G19" s="118"/>
      <c r="H19" s="118"/>
      <c r="I19" s="62"/>
      <c r="J19" s="62"/>
      <c r="P19" s="6"/>
      <c r="Q19" s="6"/>
      <c r="R19" s="6"/>
    </row>
    <row r="20" spans="3:18" s="5" customFormat="1" ht="19.25" customHeight="1" x14ac:dyDescent="0.55000000000000004">
      <c r="C20" s="4"/>
      <c r="D20" s="4"/>
      <c r="E20" s="4"/>
      <c r="F20" s="119" t="s">
        <v>65</v>
      </c>
      <c r="G20" s="119"/>
      <c r="H20" s="119"/>
      <c r="I20" s="63"/>
      <c r="J20" s="64">
        <v>200000</v>
      </c>
      <c r="P20" s="6"/>
      <c r="Q20" s="6"/>
      <c r="R20" s="6"/>
    </row>
    <row r="21" spans="3:18" s="5" customFormat="1" ht="19.25" customHeight="1" x14ac:dyDescent="0.55000000000000004">
      <c r="C21" s="4"/>
      <c r="D21" s="4"/>
      <c r="E21" s="4"/>
      <c r="F21" s="109"/>
      <c r="G21" s="109"/>
      <c r="H21" s="109"/>
      <c r="I21" s="63"/>
      <c r="J21" s="64"/>
      <c r="P21" s="6"/>
      <c r="Q21" s="6"/>
      <c r="R21" s="6"/>
    </row>
    <row r="22" spans="3:18" s="5" customFormat="1" ht="19.25" customHeight="1" x14ac:dyDescent="0.55000000000000004">
      <c r="C22" s="4"/>
      <c r="D22" s="4"/>
      <c r="E22" s="4"/>
      <c r="F22" s="110"/>
      <c r="G22" s="111"/>
      <c r="H22" s="111"/>
      <c r="I22" s="63"/>
      <c r="J22" s="64"/>
      <c r="K22" s="9"/>
      <c r="L22" s="10"/>
      <c r="N22" s="89"/>
      <c r="O22" s="89"/>
      <c r="P22" s="11"/>
      <c r="Q22" s="6"/>
      <c r="R22" s="6"/>
    </row>
    <row r="23" spans="3:18" s="5" customFormat="1" ht="19.25" customHeight="1" x14ac:dyDescent="0.55000000000000004">
      <c r="C23" s="4"/>
      <c r="D23" s="4"/>
      <c r="E23" s="4"/>
      <c r="F23" s="110"/>
      <c r="G23" s="111"/>
      <c r="H23" s="111"/>
      <c r="I23" s="63"/>
      <c r="J23" s="64"/>
      <c r="K23" s="9"/>
      <c r="L23" s="10"/>
      <c r="P23" s="6"/>
      <c r="Q23" s="6"/>
      <c r="R23" s="6"/>
    </row>
    <row r="24" spans="3:18" s="5" customFormat="1" ht="19.25" customHeight="1" x14ac:dyDescent="0.55000000000000004">
      <c r="C24" s="4"/>
      <c r="D24" s="4"/>
      <c r="E24" s="4"/>
      <c r="F24" s="106"/>
      <c r="G24" s="107"/>
      <c r="H24" s="107"/>
      <c r="I24" s="63"/>
      <c r="J24" s="64"/>
      <c r="P24" s="2"/>
      <c r="Q24" s="6"/>
      <c r="R24" s="6"/>
    </row>
    <row r="25" spans="3:18" s="5" customFormat="1" ht="19.25" customHeight="1" x14ac:dyDescent="0.55000000000000004">
      <c r="C25" s="4"/>
      <c r="D25" s="4"/>
      <c r="E25" s="4"/>
      <c r="F25" s="106"/>
      <c r="G25" s="107"/>
      <c r="H25" s="108"/>
      <c r="I25" s="63"/>
      <c r="J25" s="64"/>
      <c r="P25" s="2"/>
      <c r="Q25" s="6"/>
      <c r="R25" s="6"/>
    </row>
    <row r="26" spans="3:18" s="5" customFormat="1" ht="19.25" customHeight="1" x14ac:dyDescent="0.55000000000000004">
      <c r="C26" s="4"/>
      <c r="D26" s="4"/>
      <c r="E26" s="4"/>
      <c r="F26" s="106"/>
      <c r="G26" s="107"/>
      <c r="H26" s="108"/>
      <c r="I26" s="63"/>
      <c r="J26" s="64"/>
      <c r="L26" s="14"/>
      <c r="P26" s="2"/>
      <c r="Q26" s="6"/>
      <c r="R26" s="6"/>
    </row>
    <row r="27" spans="3:18" s="5" customFormat="1" ht="19.25" customHeight="1" x14ac:dyDescent="0.55000000000000004">
      <c r="C27" s="4"/>
      <c r="D27" s="4"/>
      <c r="E27" s="4"/>
      <c r="F27" s="109" t="s">
        <v>3</v>
      </c>
      <c r="G27" s="109"/>
      <c r="H27" s="109"/>
      <c r="I27" s="63"/>
      <c r="J27" s="64">
        <f>J20*0.1</f>
        <v>20000</v>
      </c>
      <c r="P27" s="2"/>
      <c r="Q27" s="6"/>
      <c r="R27" s="6"/>
    </row>
    <row r="28" spans="3:18" s="5" customFormat="1" ht="19.25" customHeight="1" x14ac:dyDescent="0.55000000000000004">
      <c r="C28" s="4"/>
      <c r="D28" s="4"/>
      <c r="E28" s="4"/>
      <c r="F28" s="109" t="s">
        <v>12</v>
      </c>
      <c r="G28" s="109"/>
      <c r="H28" s="109"/>
      <c r="I28" s="63"/>
      <c r="J28" s="65">
        <f>SUM(J20:J27)</f>
        <v>220000</v>
      </c>
      <c r="P28" s="2"/>
      <c r="Q28" s="6"/>
      <c r="R28" s="6"/>
    </row>
    <row r="29" spans="3:18" s="5" customFormat="1" ht="14" x14ac:dyDescent="0.55000000000000004">
      <c r="C29" s="4"/>
      <c r="D29" s="4"/>
      <c r="E29" s="4"/>
      <c r="F29" s="4"/>
      <c r="G29" s="4"/>
      <c r="H29" s="4"/>
      <c r="J29" s="61"/>
      <c r="P29" s="2"/>
      <c r="Q29" s="6"/>
      <c r="R29" s="6"/>
    </row>
    <row r="30" spans="3:18" ht="13" x14ac:dyDescent="0.55000000000000004">
      <c r="C30" s="9"/>
    </row>
    <row r="31" spans="3:18" ht="13" x14ac:dyDescent="0.55000000000000004">
      <c r="C31" s="9"/>
    </row>
  </sheetData>
  <mergeCells count="19">
    <mergeCell ref="C3:I3"/>
    <mergeCell ref="E4:H4"/>
    <mergeCell ref="E15:G15"/>
    <mergeCell ref="H15:I15"/>
    <mergeCell ref="E16:G16"/>
    <mergeCell ref="H16:I16"/>
    <mergeCell ref="E17:G17"/>
    <mergeCell ref="H17:I17"/>
    <mergeCell ref="F19:H19"/>
    <mergeCell ref="F20:H20"/>
    <mergeCell ref="F21:H21"/>
    <mergeCell ref="F28:H28"/>
    <mergeCell ref="N22:O22"/>
    <mergeCell ref="F23:H23"/>
    <mergeCell ref="F24:H24"/>
    <mergeCell ref="F25:H25"/>
    <mergeCell ref="F26:H26"/>
    <mergeCell ref="F27:H27"/>
    <mergeCell ref="F22:H22"/>
  </mergeCells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見積</vt:lpstr>
      <vt:lpstr>計画見積</vt:lpstr>
      <vt:lpstr>令和8年請求</vt:lpstr>
      <vt:lpstr>令和８年計画請求</vt:lpstr>
      <vt:lpstr>計画見積!Print_Area</vt:lpstr>
      <vt:lpstr>見積!Print_Area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Katsumi Maekawa</cp:lastModifiedBy>
  <cp:lastPrinted>2025-03-02T06:22:21Z</cp:lastPrinted>
  <dcterms:created xsi:type="dcterms:W3CDTF">2024-02-25T09:36:32Z</dcterms:created>
  <dcterms:modified xsi:type="dcterms:W3CDTF">2026-02-17T02:22:12Z</dcterms:modified>
</cp:coreProperties>
</file>